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8815" windowHeight="6285" activeTab="1"/>
  </bookViews>
  <sheets>
    <sheet name="Спец-я" sheetId="8" r:id="rId1"/>
    <sheet name="Расчет НМЦ" sheetId="9" r:id="rId2"/>
  </sheets>
  <definedNames>
    <definedName name="DATE">#REF!</definedName>
    <definedName name="DIR">#REF!</definedName>
    <definedName name="ITEM">#REF!</definedName>
    <definedName name="ITOGO">#REF!</definedName>
    <definedName name="LIST1">#REF!</definedName>
    <definedName name="LIST11">#REF!</definedName>
    <definedName name="LIST12">#REF!</definedName>
    <definedName name="LIST2">#REF!</definedName>
    <definedName name="LIST29">#REF!</definedName>
    <definedName name="LIST3">#REF!</definedName>
    <definedName name="LIST30">#REF!</definedName>
    <definedName name="LIST4">#REF!</definedName>
    <definedName name="LIST5">#REF!</definedName>
    <definedName name="LIST6">#REF!</definedName>
    <definedName name="LIST7">#REF!</definedName>
    <definedName name="LIST8">#REF!</definedName>
    <definedName name="SIGN1">#REF!</definedName>
    <definedName name="SIGN2">#REF!</definedName>
    <definedName name="SOGL">#REF!</definedName>
    <definedName name="STAMP">#REF!</definedName>
    <definedName name="STAMP1">#REF!</definedName>
    <definedName name="длщл">#REF!</definedName>
    <definedName name="_xlnm.Print_Titles" localSheetId="0">'Спец-я'!$10:$10</definedName>
  </definedNames>
  <calcPr calcId="145621"/>
  <customWorkbookViews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</customWorkbookViews>
</workbook>
</file>

<file path=xl/calcChain.xml><?xml version="1.0" encoding="utf-8"?>
<calcChain xmlns="http://schemas.openxmlformats.org/spreadsheetml/2006/main">
  <c r="K81" i="9" l="1"/>
  <c r="J81" i="9"/>
  <c r="L81" i="9" s="1"/>
  <c r="G81" i="9"/>
  <c r="K80" i="9"/>
  <c r="J80" i="9"/>
  <c r="L80" i="9" s="1"/>
  <c r="G80" i="9"/>
  <c r="K79" i="9"/>
  <c r="J79" i="9"/>
  <c r="L79" i="9" s="1"/>
  <c r="G79" i="9"/>
  <c r="K78" i="9"/>
  <c r="J78" i="9"/>
  <c r="L78" i="9" s="1"/>
  <c r="G78" i="9"/>
  <c r="K77" i="9"/>
  <c r="J77" i="9"/>
  <c r="L77" i="9" s="1"/>
  <c r="G77" i="9"/>
  <c r="K76" i="9"/>
  <c r="J76" i="9"/>
  <c r="L76" i="9" s="1"/>
  <c r="G76" i="9"/>
  <c r="K75" i="9"/>
  <c r="J75" i="9"/>
  <c r="L75" i="9" s="1"/>
  <c r="G75" i="9"/>
  <c r="K74" i="9"/>
  <c r="J74" i="9"/>
  <c r="L74" i="9" s="1"/>
  <c r="G74" i="9"/>
  <c r="K73" i="9"/>
  <c r="J73" i="9"/>
  <c r="L73" i="9" s="1"/>
  <c r="G73" i="9"/>
  <c r="K72" i="9"/>
  <c r="J72" i="9"/>
  <c r="L72" i="9" s="1"/>
  <c r="G72" i="9"/>
  <c r="K71" i="9"/>
  <c r="J71" i="9"/>
  <c r="L71" i="9" s="1"/>
  <c r="G71" i="9"/>
  <c r="K70" i="9"/>
  <c r="J70" i="9"/>
  <c r="L70" i="9" s="1"/>
  <c r="G70" i="9"/>
  <c r="K69" i="9"/>
  <c r="J69" i="9"/>
  <c r="L69" i="9" s="1"/>
  <c r="G69" i="9"/>
  <c r="K68" i="9"/>
  <c r="J68" i="9"/>
  <c r="L68" i="9" s="1"/>
  <c r="G68" i="9"/>
  <c r="K67" i="9"/>
  <c r="J67" i="9"/>
  <c r="L67" i="9" s="1"/>
  <c r="G67" i="9"/>
  <c r="K66" i="9"/>
  <c r="J66" i="9"/>
  <c r="L66" i="9" s="1"/>
  <c r="G66" i="9"/>
  <c r="K65" i="9"/>
  <c r="J65" i="9"/>
  <c r="L65" i="9" s="1"/>
  <c r="G65" i="9"/>
  <c r="K64" i="9"/>
  <c r="J64" i="9"/>
  <c r="L64" i="9" s="1"/>
  <c r="G64" i="9"/>
  <c r="K63" i="9"/>
  <c r="J63" i="9"/>
  <c r="L63" i="9" s="1"/>
  <c r="G63" i="9"/>
  <c r="K62" i="9"/>
  <c r="J62" i="9"/>
  <c r="L62" i="9" s="1"/>
  <c r="G62" i="9"/>
  <c r="K61" i="9"/>
  <c r="J61" i="9"/>
  <c r="L61" i="9" s="1"/>
  <c r="G61" i="9"/>
  <c r="K60" i="9"/>
  <c r="J60" i="9"/>
  <c r="L60" i="9" s="1"/>
  <c r="G60" i="9"/>
  <c r="K59" i="9"/>
  <c r="J59" i="9"/>
  <c r="L59" i="9" s="1"/>
  <c r="G59" i="9"/>
  <c r="K58" i="9"/>
  <c r="J58" i="9"/>
  <c r="L58" i="9" s="1"/>
  <c r="G58" i="9"/>
  <c r="K57" i="9"/>
  <c r="J57" i="9"/>
  <c r="L57" i="9" s="1"/>
  <c r="G57" i="9"/>
  <c r="K56" i="9"/>
  <c r="J56" i="9"/>
  <c r="L56" i="9" s="1"/>
  <c r="G56" i="9"/>
  <c r="K55" i="9"/>
  <c r="J55" i="9"/>
  <c r="L55" i="9" s="1"/>
  <c r="G55" i="9"/>
  <c r="K54" i="9"/>
  <c r="J54" i="9"/>
  <c r="L54" i="9" s="1"/>
  <c r="G54" i="9"/>
  <c r="K53" i="9"/>
  <c r="J53" i="9"/>
  <c r="L53" i="9" s="1"/>
  <c r="G53" i="9"/>
  <c r="K52" i="9"/>
  <c r="J52" i="9"/>
  <c r="L52" i="9" s="1"/>
  <c r="G52" i="9"/>
  <c r="K51" i="9"/>
  <c r="J51" i="9"/>
  <c r="L51" i="9" s="1"/>
  <c r="G51" i="9"/>
  <c r="K50" i="9"/>
  <c r="J50" i="9"/>
  <c r="L50" i="9" s="1"/>
  <c r="G50" i="9"/>
  <c r="K49" i="9"/>
  <c r="J49" i="9"/>
  <c r="L49" i="9" s="1"/>
  <c r="G49" i="9"/>
  <c r="K48" i="9"/>
  <c r="J48" i="9"/>
  <c r="L48" i="9" s="1"/>
  <c r="G48" i="9"/>
  <c r="K47" i="9"/>
  <c r="J47" i="9"/>
  <c r="L47" i="9" s="1"/>
  <c r="G47" i="9"/>
  <c r="K46" i="9"/>
  <c r="J46" i="9"/>
  <c r="L46" i="9" s="1"/>
  <c r="G46" i="9"/>
  <c r="K45" i="9"/>
  <c r="J45" i="9"/>
  <c r="L45" i="9" s="1"/>
  <c r="G45" i="9"/>
  <c r="K44" i="9"/>
  <c r="J44" i="9"/>
  <c r="L44" i="9" s="1"/>
  <c r="G44" i="9"/>
  <c r="K43" i="9"/>
  <c r="J43" i="9"/>
  <c r="L43" i="9" s="1"/>
  <c r="G43" i="9"/>
  <c r="K42" i="9"/>
  <c r="J42" i="9"/>
  <c r="L42" i="9" s="1"/>
  <c r="G42" i="9"/>
  <c r="K41" i="9"/>
  <c r="J41" i="9"/>
  <c r="L41" i="9" s="1"/>
  <c r="G41" i="9"/>
  <c r="K40" i="9"/>
  <c r="J40" i="9"/>
  <c r="L40" i="9" s="1"/>
  <c r="G40" i="9"/>
  <c r="K39" i="9"/>
  <c r="J39" i="9"/>
  <c r="L39" i="9" s="1"/>
  <c r="G39" i="9"/>
  <c r="K38" i="9"/>
  <c r="J38" i="9"/>
  <c r="L38" i="9" s="1"/>
  <c r="G38" i="9"/>
  <c r="K37" i="9"/>
  <c r="J37" i="9"/>
  <c r="L37" i="9" s="1"/>
  <c r="G37" i="9"/>
  <c r="K36" i="9"/>
  <c r="J36" i="9"/>
  <c r="L36" i="9" s="1"/>
  <c r="G36" i="9"/>
  <c r="K35" i="9"/>
  <c r="J35" i="9"/>
  <c r="L35" i="9" s="1"/>
  <c r="G35" i="9"/>
  <c r="K34" i="9"/>
  <c r="J34" i="9"/>
  <c r="L34" i="9" s="1"/>
  <c r="G34" i="9"/>
  <c r="K33" i="9"/>
  <c r="J33" i="9"/>
  <c r="L33" i="9" s="1"/>
  <c r="G33" i="9"/>
  <c r="K32" i="9"/>
  <c r="J32" i="9"/>
  <c r="L32" i="9" s="1"/>
  <c r="G32" i="9"/>
  <c r="K31" i="9"/>
  <c r="J31" i="9"/>
  <c r="L31" i="9" s="1"/>
  <c r="G31" i="9"/>
  <c r="K30" i="9"/>
  <c r="J30" i="9"/>
  <c r="L30" i="9" s="1"/>
  <c r="G30" i="9"/>
  <c r="K29" i="9"/>
  <c r="J29" i="9"/>
  <c r="L29" i="9" s="1"/>
  <c r="G29" i="9"/>
  <c r="K28" i="9"/>
  <c r="J28" i="9"/>
  <c r="L28" i="9" s="1"/>
  <c r="G28" i="9"/>
  <c r="K27" i="9"/>
  <c r="J27" i="9"/>
  <c r="L27" i="9" s="1"/>
  <c r="G27" i="9"/>
  <c r="K26" i="9"/>
  <c r="J26" i="9"/>
  <c r="L26" i="9" s="1"/>
  <c r="G26" i="9"/>
  <c r="K25" i="9"/>
  <c r="J25" i="9"/>
  <c r="L25" i="9" s="1"/>
  <c r="G25" i="9"/>
  <c r="K24" i="9"/>
  <c r="J24" i="9"/>
  <c r="L24" i="9" s="1"/>
  <c r="G24" i="9"/>
  <c r="K23" i="9"/>
  <c r="J23" i="9"/>
  <c r="L23" i="9" s="1"/>
  <c r="G23" i="9"/>
  <c r="K22" i="9"/>
  <c r="J22" i="9"/>
  <c r="L22" i="9" s="1"/>
  <c r="G22" i="9"/>
  <c r="K21" i="9"/>
  <c r="J21" i="9"/>
  <c r="L21" i="9" s="1"/>
  <c r="G21" i="9"/>
  <c r="K20" i="9"/>
  <c r="J20" i="9"/>
  <c r="L20" i="9" s="1"/>
  <c r="G20" i="9"/>
  <c r="K19" i="9"/>
  <c r="J19" i="9"/>
  <c r="L19" i="9" s="1"/>
  <c r="G19" i="9"/>
  <c r="K18" i="9"/>
  <c r="J18" i="9"/>
  <c r="L18" i="9" s="1"/>
  <c r="G18" i="9"/>
  <c r="K17" i="9"/>
  <c r="J17" i="9"/>
  <c r="L17" i="9" s="1"/>
  <c r="G17" i="9"/>
  <c r="K16" i="9"/>
  <c r="J16" i="9"/>
  <c r="L16" i="9" s="1"/>
  <c r="G16" i="9"/>
  <c r="K15" i="9"/>
  <c r="J15" i="9"/>
  <c r="L15" i="9" s="1"/>
  <c r="G15" i="9"/>
  <c r="K14" i="9"/>
  <c r="J14" i="9"/>
  <c r="L14" i="9" s="1"/>
  <c r="G14" i="9"/>
  <c r="K13" i="9"/>
  <c r="J13" i="9"/>
  <c r="L13" i="9" s="1"/>
  <c r="G13" i="9"/>
  <c r="K12" i="9"/>
  <c r="J12" i="9"/>
  <c r="L12" i="9" s="1"/>
  <c r="G12" i="9"/>
  <c r="K11" i="9"/>
  <c r="J11" i="9"/>
  <c r="L11" i="9" s="1"/>
  <c r="G11" i="9"/>
  <c r="K10" i="9"/>
  <c r="K82" i="9" s="1"/>
  <c r="J10" i="9"/>
  <c r="L10" i="9" s="1"/>
  <c r="L82" i="9" s="1"/>
  <c r="G10" i="9"/>
  <c r="G82" i="9" s="1"/>
  <c r="C85" i="9" s="1"/>
  <c r="K13" i="8" l="1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K81" i="8"/>
  <c r="K82" i="8"/>
  <c r="K83" i="8"/>
  <c r="J13" i="8"/>
  <c r="L13" i="8" s="1"/>
  <c r="J14" i="8"/>
  <c r="L14" i="8" s="1"/>
  <c r="J15" i="8"/>
  <c r="L15" i="8" s="1"/>
  <c r="J16" i="8"/>
  <c r="L16" i="8" s="1"/>
  <c r="J17" i="8"/>
  <c r="L17" i="8" s="1"/>
  <c r="J18" i="8"/>
  <c r="L18" i="8" s="1"/>
  <c r="J19" i="8"/>
  <c r="L19" i="8" s="1"/>
  <c r="J20" i="8"/>
  <c r="L20" i="8" s="1"/>
  <c r="J21" i="8"/>
  <c r="L21" i="8" s="1"/>
  <c r="J22" i="8"/>
  <c r="L22" i="8" s="1"/>
  <c r="J23" i="8"/>
  <c r="L23" i="8" s="1"/>
  <c r="J24" i="8"/>
  <c r="L24" i="8" s="1"/>
  <c r="J25" i="8"/>
  <c r="L25" i="8" s="1"/>
  <c r="J26" i="8"/>
  <c r="L26" i="8" s="1"/>
  <c r="J27" i="8"/>
  <c r="L27" i="8" s="1"/>
  <c r="J28" i="8"/>
  <c r="L28" i="8" s="1"/>
  <c r="J29" i="8"/>
  <c r="L29" i="8" s="1"/>
  <c r="J30" i="8"/>
  <c r="L30" i="8" s="1"/>
  <c r="J31" i="8"/>
  <c r="L31" i="8" s="1"/>
  <c r="J32" i="8"/>
  <c r="L32" i="8" s="1"/>
  <c r="J33" i="8"/>
  <c r="L33" i="8" s="1"/>
  <c r="J34" i="8"/>
  <c r="L34" i="8" s="1"/>
  <c r="J35" i="8"/>
  <c r="L35" i="8" s="1"/>
  <c r="J36" i="8"/>
  <c r="L36" i="8" s="1"/>
  <c r="J37" i="8"/>
  <c r="L37" i="8" s="1"/>
  <c r="J38" i="8"/>
  <c r="L38" i="8" s="1"/>
  <c r="J39" i="8"/>
  <c r="L39" i="8" s="1"/>
  <c r="J40" i="8"/>
  <c r="L40" i="8" s="1"/>
  <c r="J41" i="8"/>
  <c r="L41" i="8" s="1"/>
  <c r="J42" i="8"/>
  <c r="L42" i="8" s="1"/>
  <c r="J43" i="8"/>
  <c r="L43" i="8" s="1"/>
  <c r="J44" i="8"/>
  <c r="L44" i="8" s="1"/>
  <c r="J45" i="8"/>
  <c r="L45" i="8" s="1"/>
  <c r="J46" i="8"/>
  <c r="L46" i="8" s="1"/>
  <c r="J47" i="8"/>
  <c r="L47" i="8" s="1"/>
  <c r="J48" i="8"/>
  <c r="L48" i="8" s="1"/>
  <c r="J49" i="8"/>
  <c r="L49" i="8" s="1"/>
  <c r="J50" i="8"/>
  <c r="L50" i="8" s="1"/>
  <c r="J51" i="8"/>
  <c r="L51" i="8" s="1"/>
  <c r="J52" i="8"/>
  <c r="L52" i="8" s="1"/>
  <c r="J53" i="8"/>
  <c r="L53" i="8" s="1"/>
  <c r="J54" i="8"/>
  <c r="L54" i="8" s="1"/>
  <c r="J55" i="8"/>
  <c r="L55" i="8" s="1"/>
  <c r="J56" i="8"/>
  <c r="L56" i="8" s="1"/>
  <c r="J57" i="8"/>
  <c r="L57" i="8" s="1"/>
  <c r="J58" i="8"/>
  <c r="L58" i="8" s="1"/>
  <c r="J59" i="8"/>
  <c r="L59" i="8" s="1"/>
  <c r="J60" i="8"/>
  <c r="L60" i="8" s="1"/>
  <c r="J61" i="8"/>
  <c r="L61" i="8" s="1"/>
  <c r="J62" i="8"/>
  <c r="L62" i="8" s="1"/>
  <c r="J63" i="8"/>
  <c r="L63" i="8" s="1"/>
  <c r="J64" i="8"/>
  <c r="L64" i="8" s="1"/>
  <c r="J65" i="8"/>
  <c r="L65" i="8" s="1"/>
  <c r="J66" i="8"/>
  <c r="L66" i="8" s="1"/>
  <c r="J67" i="8"/>
  <c r="L67" i="8" s="1"/>
  <c r="J68" i="8"/>
  <c r="L68" i="8" s="1"/>
  <c r="J69" i="8"/>
  <c r="L69" i="8" s="1"/>
  <c r="J70" i="8"/>
  <c r="L70" i="8" s="1"/>
  <c r="J71" i="8"/>
  <c r="L71" i="8" s="1"/>
  <c r="J72" i="8"/>
  <c r="L72" i="8" s="1"/>
  <c r="J73" i="8"/>
  <c r="L73" i="8" s="1"/>
  <c r="J74" i="8"/>
  <c r="L74" i="8" s="1"/>
  <c r="J75" i="8"/>
  <c r="L75" i="8" s="1"/>
  <c r="J76" i="8"/>
  <c r="L76" i="8" s="1"/>
  <c r="J77" i="8"/>
  <c r="L77" i="8" s="1"/>
  <c r="J78" i="8"/>
  <c r="L78" i="8" s="1"/>
  <c r="J79" i="8"/>
  <c r="L79" i="8" s="1"/>
  <c r="J80" i="8"/>
  <c r="L80" i="8" s="1"/>
  <c r="J81" i="8"/>
  <c r="L81" i="8" s="1"/>
  <c r="J82" i="8"/>
  <c r="L82" i="8" s="1"/>
  <c r="J83" i="8"/>
  <c r="L83" i="8" s="1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K12" i="8" l="1"/>
  <c r="J12" i="8"/>
  <c r="L12" i="8" s="1"/>
  <c r="G12" i="8"/>
  <c r="K84" i="8" l="1"/>
  <c r="L84" i="8"/>
  <c r="G84" i="8" l="1"/>
  <c r="C87" i="8" s="1"/>
</calcChain>
</file>

<file path=xl/sharedStrings.xml><?xml version="1.0" encoding="utf-8"?>
<sst xmlns="http://schemas.openxmlformats.org/spreadsheetml/2006/main" count="361" uniqueCount="111">
  <si>
    <t>№ п/п</t>
  </si>
  <si>
    <t>№ материала в SAP</t>
  </si>
  <si>
    <t>Кол-во</t>
  </si>
  <si>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</si>
  <si>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</si>
  <si>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</si>
  <si>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Наименование, тип марка, характеристика</t>
  </si>
  <si>
    <t>Ед.
изм.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</si>
  <si>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</si>
  <si>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</si>
  <si>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</si>
  <si>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</si>
  <si>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</si>
  <si>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</si>
  <si>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</si>
  <si>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</si>
  <si>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</si>
  <si>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</si>
  <si>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</si>
  <si>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</si>
  <si>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</si>
  <si>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</si>
  <si>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</si>
  <si>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</si>
  <si>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</si>
  <si>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</si>
  <si>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</si>
  <si>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</si>
  <si>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</si>
  <si>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</si>
  <si>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</si>
  <si>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</si>
  <si>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шт</t>
  </si>
  <si>
    <r>
      <t xml:space="preserve">Аналог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</si>
  <si>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Вибровставка ZKB Ду100 Ру16</t>
  </si>
  <si>
    <t>Вибровставка ZKB Ду80 Ру16</t>
  </si>
  <si>
    <t>Вибровставка ZKB Ду65 Ру16</t>
  </si>
  <si>
    <t>Вибровставка ZKB Ду150 Ру16</t>
  </si>
  <si>
    <t>Вибровставка ZKB Ду50 Ру16</t>
  </si>
  <si>
    <t>Клапан VFG2 Ду15 Pу16 Kv4 AFP-9 1-6</t>
  </si>
  <si>
    <t>Клапан VFG2 Ду80 Pу16 Kv80 AFP-9 1-6</t>
  </si>
  <si>
    <t>к конкурентной процедуре № ________ на право заключения договора поставки " Клапанов и вибровставок для нужд ПАО МОЭК"</t>
  </si>
  <si>
    <t>Клапан тип 402 Ду100 Pу16 149B2285</t>
  </si>
  <si>
    <t>Клапан тип 402 Ду65 Pу16 149B2283</t>
  </si>
  <si>
    <t>Клапан VB2 Ду25 Pу25 Kv10</t>
  </si>
  <si>
    <t>Трубка импульсная AF Danfoss 003G1391</t>
  </si>
  <si>
    <t>Затвор SYLAX VFY-WH Ду150 Pу16</t>
  </si>
  <si>
    <t>Вибровставка ZKB Ду40 Ру16</t>
  </si>
  <si>
    <t>Клапан тип 402 Ду125 Pу16 149B2226</t>
  </si>
  <si>
    <t>Клапан VB2 Ду20 Pу25 Kv6,3 065B2057</t>
  </si>
  <si>
    <t>Клапан VB2 Ду40 Pу25 Kv25</t>
  </si>
  <si>
    <t>Клапан VFG2 Ду40 Pу16 Kv20 AFA 1-5</t>
  </si>
  <si>
    <t>Клапан VFG2 Ду40 Pу16 Kv20, AFP-9, 1-6</t>
  </si>
  <si>
    <t>Клапан VFG2 Ду50 Pу16 Kv32, AFA, 1-5</t>
  </si>
  <si>
    <t>Клапан VFG2 Ду50 Pу16 Kv32, AFP-9, 1-6</t>
  </si>
  <si>
    <t>Клапан VFG2 Ду40 Pу16 Kv20 AFP-9 0,5-3</t>
  </si>
  <si>
    <t>Клапан VFG2 Ду20 Pу16 Kv6,3 AFP-9 1-6</t>
  </si>
  <si>
    <t>Клапан VFG2 Ду32 Pу16 Kv16 AFP-9 1-6</t>
  </si>
  <si>
    <t>Клапан VB2 Ду50 Ру25 Кv40</t>
  </si>
  <si>
    <t>Клапан VFG2 Ду25 Ру16 Kv8 AFP-9 1-6</t>
  </si>
  <si>
    <t>Вибровставка ZKB Ду200 Ру10</t>
  </si>
  <si>
    <t>Клапан VB2 Ду25 Pу25 Kv10, AMV20 230B</t>
  </si>
  <si>
    <t>Клапан VFG2 Ду32 Pу16 Kv16 AFP-9 0,5-3</t>
  </si>
  <si>
    <t>Клапан VB2 Ду50 Pу25 Kv40, AMV20 230B</t>
  </si>
  <si>
    <t>Клапан VB2 Ду32 Pу25 Kv16, AMV20 230B</t>
  </si>
  <si>
    <t>Клапан VB2 Ду25 Pу25 Kv10, AMV30</t>
  </si>
  <si>
    <t>Клапан VB2 Ду32 Pу25 Kv16, AMV30</t>
  </si>
  <si>
    <t>Клапан VFM 2 Ду65 Pу16 Kv63 065B3500</t>
  </si>
  <si>
    <t>Э/п AMV30 230В Danfoss 082G3011</t>
  </si>
  <si>
    <t>Затвор SYLAX VFY-WG Ду150 Pу16</t>
  </si>
  <si>
    <t>Клапан VFG2 Ду32 Pу16 Kv16 AFA 1-5</t>
  </si>
  <si>
    <t>Клапан VFG2 Ду65 Pу16 Kv50 AFP-9 1-6</t>
  </si>
  <si>
    <t>Клапан VFG2 Ду50 Pу16 Kv32 AFD 1-6</t>
  </si>
  <si>
    <t>Клапан VFG2 Ду25 Ру16 Kv8 AFP-9 0,5-3</t>
  </si>
  <si>
    <t>Клапан VFG2 Ду50 Pу16 Kv32 AFD 3-12</t>
  </si>
  <si>
    <t>Клапан VFG2 Ду65 Pу16 Kv50 AFP-9 0,5-3</t>
  </si>
  <si>
    <t>Клапан VFG2 Ду50 Pу16 Kv32 AFP-9 0,5-3</t>
  </si>
  <si>
    <t>Клапан VFG2 Ду80 Pу16 Kv80 AFD 1-6</t>
  </si>
  <si>
    <t>Клапан VFG2 Ду150 Pу16 Kv280 AFP-9 0,5-3</t>
  </si>
  <si>
    <t>Клапан VFG2 Ду80 Pу16 Kv80 AFA 1-5</t>
  </si>
  <si>
    <t>Клапан VB2 Ду15 Pу25 Kv2,5, AMV20 230B</t>
  </si>
  <si>
    <t>Клапан VFG2 Ду100 Pу16 Kv125 AFA 1-5</t>
  </si>
  <si>
    <t>Клапан VFM 2 Ду80 Pу16 Kv100 065B3501</t>
  </si>
  <si>
    <t>Клапан VFG2 Ду25 Ру16 Kv8 065B2390</t>
  </si>
  <si>
    <t>Клапан VFG2 Ду150 Pу16 Kv280 AFP-9 1-6</t>
  </si>
  <si>
    <t>Клапан VFG2 Ду65 Pу16 Kv50 AFD 3-12</t>
  </si>
  <si>
    <t>Клапан VFG2 Ду80 Ру16 Kv80 AFP-9 0,5-3</t>
  </si>
  <si>
    <t>Э/п AME655 230В Danfoss 082G3443</t>
  </si>
  <si>
    <t>Клапан VFG2 Ду125 Pу16 Kv160 AFP-9 1-6</t>
  </si>
  <si>
    <t>Клапан VFG2 Ду125 Pу16 Kv160 AFP-9 0,5-3</t>
  </si>
  <si>
    <t>Клапан VFG2 Ду15 Pу16 Kv4 AFA 1-5</t>
  </si>
  <si>
    <t>Клапан VFG2 Ду100 Pу16 Kv125 AFD 3-12</t>
  </si>
  <si>
    <t>Клапан VFG2 Ду100 Pу16 Kv125 AFP-9 0,5-3</t>
  </si>
  <si>
    <t>Клапан VFG2 Ду100 Pу16 Kv125, AFP-9, 1-6</t>
  </si>
  <si>
    <t>Клапан VFG2 Ду150 Pу16 Kv280 AFD 1-6</t>
  </si>
  <si>
    <t>Клапан VFG2 Ду80 Pу16 Kv80 AFA 3-11</t>
  </si>
  <si>
    <t>Клапан VFG2 Ду100 Pу16 Kv125 AFD 1-6</t>
  </si>
  <si>
    <t>Клапан VFG2 Ду65 Pу16 Kv50 AFD 1-6</t>
  </si>
  <si>
    <t>Клапан EV220 20В Danfoss 032U7120</t>
  </si>
  <si>
    <t>Клапан EV220B 40B Danfoss 032U458531</t>
  </si>
  <si>
    <t>Э/п AME30 24В Danfoss 082G3017</t>
  </si>
  <si>
    <t>Клапан EV250B 12BD Danfoss 032U158031</t>
  </si>
  <si>
    <t>Клапан EV250В 22BD Danfoss 032U162431</t>
  </si>
  <si>
    <t>Компенсатор Di724016 Ду125 Ру16 Tecofi</t>
  </si>
  <si>
    <t>Компенсатор Di724016 Ду100 Ру16 Tecofi</t>
  </si>
  <si>
    <t>Компенсатор Di724016 Ду150 Ру16 Tecofi</t>
  </si>
  <si>
    <t>Клапан VFG2 Ду65 Pу16 Kv50 AFA 1-5</t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</si>
  <si>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</si>
  <si>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Спецификация (оплата в течение 30 календарных дней)</t>
  </si>
  <si>
    <t>Расчет начальной (максимальной) цены закупки</t>
  </si>
  <si>
    <t>к открытому запросу предложений № ________ на право заключения договора поставки " Клапанов и вибровставок для нужд ПАО МОЭК"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</si>
</sst>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5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1" fillId="2" borderId="3" applyNumberFormat="0" applyFont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</cellStyleXfs>
  <cellXfs count="54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0" xfId="10" applyFont="1" applyFill="1"/>
    <xf numFmtId="0" fontId="3" fillId="0" borderId="0" xfId="10" applyFont="1" applyFill="1" applyAlignment="1"/>
    <xf numFmtId="0" fontId="3" fillId="0" borderId="0" xfId="10" applyFont="1" applyFill="1" applyAlignment="1">
      <alignment horizontal="right"/>
    </xf>
    <xf numFmtId="0" fontId="3" fillId="0" borderId="0" xfId="10" applyFont="1" applyFill="1" applyAlignment="1">
      <alignment horizontal="center"/>
    </xf>
    <xf numFmtId="3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 applyAlignment="1">
      <alignment horizontal="right"/>
    </xf>
    <xf numFmtId="4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/>
    <xf numFmtId="0" fontId="4" fillId="0" borderId="4" xfId="10" applyFont="1" applyFill="1" applyBorder="1" applyAlignment="1">
      <alignment horizontal="center" vertical="center" wrapText="1"/>
    </xf>
    <xf numFmtId="0" fontId="4" fillId="0" borderId="5" xfId="10" applyFont="1" applyFill="1" applyBorder="1" applyAlignment="1">
      <alignment horizontal="center" vertical="center" wrapText="1"/>
    </xf>
    <xf numFmtId="0" fontId="4" fillId="0" borderId="5" xfId="11" applyFont="1" applyFill="1" applyBorder="1" applyAlignment="1">
      <alignment horizontal="center" vertical="center" wrapText="1"/>
    </xf>
    <xf numFmtId="3" fontId="4" fillId="0" borderId="5" xfId="10" applyNumberFormat="1" applyFont="1" applyFill="1" applyBorder="1" applyAlignment="1">
      <alignment horizontal="center" vertical="center" wrapText="1"/>
    </xf>
    <xf numFmtId="4" fontId="4" fillId="0" borderId="5" xfId="10" applyNumberFormat="1" applyFont="1" applyFill="1" applyBorder="1" applyAlignment="1">
      <alignment horizontal="center" vertical="center" wrapText="1"/>
    </xf>
    <xf numFmtId="4" fontId="4" fillId="0" borderId="6" xfId="10" applyNumberFormat="1" applyFont="1" applyFill="1" applyBorder="1" applyAlignment="1">
      <alignment horizontal="center" vertical="center" wrapText="1"/>
    </xf>
    <xf numFmtId="0" fontId="4" fillId="0" borderId="7" xfId="10" applyFont="1" applyFill="1" applyBorder="1" applyAlignment="1">
      <alignment horizontal="center" vertical="center" wrapText="1"/>
    </xf>
    <xf numFmtId="0" fontId="10" fillId="0" borderId="2" xfId="10" applyNumberFormat="1" applyFont="1" applyFill="1" applyBorder="1" applyAlignment="1">
      <alignment horizontal="center" vertical="center" wrapText="1"/>
    </xf>
    <xf numFmtId="0" fontId="10" fillId="0" borderId="2" xfId="11" applyNumberFormat="1" applyFont="1" applyFill="1" applyBorder="1" applyAlignment="1">
      <alignment horizontal="center" vertical="center" wrapText="1"/>
    </xf>
    <xf numFmtId="4" fontId="10" fillId="0" borderId="2" xfId="10" applyNumberFormat="1" applyFont="1" applyFill="1" applyBorder="1" applyAlignment="1">
      <alignment horizontal="center" vertical="center" wrapText="1"/>
    </xf>
    <xf numFmtId="3" fontId="10" fillId="0" borderId="2" xfId="10" applyNumberFormat="1" applyFont="1" applyFill="1" applyBorder="1" applyAlignment="1">
      <alignment horizontal="center" vertical="center" wrapText="1"/>
    </xf>
    <xf numFmtId="0" fontId="3" fillId="0" borderId="2" xfId="1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2" xfId="10" applyNumberFormat="1" applyFont="1" applyFill="1" applyBorder="1" applyAlignment="1">
      <alignment horizontal="center" vertical="center" wrapText="1"/>
    </xf>
    <xf numFmtId="3" fontId="3" fillId="0" borderId="2" xfId="1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3" fillId="0" borderId="0" xfId="10" applyFont="1" applyFill="1" applyBorder="1" applyAlignment="1">
      <alignment horizontal="center"/>
    </xf>
    <xf numFmtId="0" fontId="3" fillId="0" borderId="0" xfId="10" applyFont="1" applyFill="1" applyBorder="1" applyAlignment="1">
      <alignment horizontal="left" wrapText="1"/>
    </xf>
    <xf numFmtId="0" fontId="3" fillId="0" borderId="0" xfId="10" applyFont="1" applyFill="1" applyBorder="1" applyAlignment="1">
      <alignment horizontal="center" vertical="center" wrapText="1"/>
    </xf>
    <xf numFmtId="4" fontId="3" fillId="0" borderId="0" xfId="10" applyNumberFormat="1" applyFont="1" applyFill="1" applyBorder="1" applyAlignment="1">
      <alignment horizontal="center" vertical="center"/>
    </xf>
    <xf numFmtId="4" fontId="12" fillId="0" borderId="0" xfId="10" applyNumberFormat="1" applyFont="1" applyFill="1" applyBorder="1" applyAlignment="1">
      <alignment horizontal="center" vertical="center" wrapText="1"/>
    </xf>
    <xf numFmtId="4" fontId="4" fillId="0" borderId="0" xfId="10" applyNumberFormat="1" applyFont="1" applyFill="1" applyBorder="1" applyAlignment="1">
      <alignment horizontal="center" vertical="center" wrapText="1"/>
    </xf>
    <xf numFmtId="0" fontId="3" fillId="0" borderId="0" xfId="10" applyFont="1" applyFill="1" applyBorder="1"/>
    <xf numFmtId="4" fontId="13" fillId="0" borderId="0" xfId="10" applyNumberFormat="1" applyFont="1" applyFill="1" applyBorder="1" applyAlignment="1">
      <alignment horizontal="center" vertical="center" wrapText="1"/>
    </xf>
    <xf numFmtId="4" fontId="3" fillId="0" borderId="0" xfId="10" applyNumberFormat="1" applyFont="1" applyFill="1" applyBorder="1"/>
    <xf numFmtId="0" fontId="4" fillId="0" borderId="0" xfId="10" applyFont="1" applyFill="1" applyAlignment="1">
      <alignment vertical="center"/>
    </xf>
    <xf numFmtId="4" fontId="12" fillId="0" borderId="0" xfId="10" applyNumberFormat="1" applyFont="1" applyFill="1" applyAlignment="1">
      <alignment horizontal="center"/>
    </xf>
    <xf numFmtId="4" fontId="12" fillId="0" borderId="0" xfId="10" applyNumberFormat="1" applyFont="1" applyFill="1" applyBorder="1" applyAlignment="1">
      <alignment horizontal="center" vertical="center"/>
    </xf>
    <xf numFmtId="4" fontId="3" fillId="0" borderId="0" xfId="10" applyNumberFormat="1" applyFont="1" applyFill="1" applyAlignment="1"/>
    <xf numFmtId="0" fontId="9" fillId="0" borderId="0" xfId="10" applyFont="1" applyFill="1" applyAlignment="1"/>
    <xf numFmtId="0" fontId="9" fillId="0" borderId="0" xfId="10" applyFont="1" applyFill="1" applyAlignment="1">
      <alignment horizontal="left"/>
    </xf>
    <xf numFmtId="4" fontId="9" fillId="0" borderId="0" xfId="10" applyNumberFormat="1" applyFont="1" applyFill="1" applyAlignment="1">
      <alignment horizontal="left"/>
    </xf>
    <xf numFmtId="0" fontId="4" fillId="0" borderId="0" xfId="10" applyFont="1" applyFill="1" applyAlignment="1"/>
    <xf numFmtId="0" fontId="4" fillId="0" borderId="8" xfId="10" applyFont="1" applyFill="1" applyBorder="1" applyAlignment="1"/>
    <xf numFmtId="0" fontId="9" fillId="0" borderId="0" xfId="10" applyFont="1" applyFill="1" applyAlignment="1">
      <alignment horizontal="left" wrapText="1"/>
    </xf>
    <xf numFmtId="4" fontId="9" fillId="0" borderId="0" xfId="10" applyNumberFormat="1" applyFont="1" applyFill="1" applyAlignment="1">
      <alignment horizontal="left" wrapText="1"/>
    </xf>
    <xf numFmtId="0" fontId="4" fillId="0" borderId="0" xfId="10" applyFont="1" applyFill="1" applyBorder="1" applyAlignment="1"/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3" borderId="1" xfId="0" applyFill="1" applyBorder="1" applyAlignment="1">
      <alignment vertical="center"/>
    </xf>
    <xf numFmtId="0" fontId="11" fillId="0" borderId="1" xfId="0" applyFont="1" applyBorder="1"/>
    <xf numFmtId="0" fontId="14" fillId="0" borderId="0" xfId="10" applyFont="1" applyFill="1" applyAlignment="1">
      <alignment horizontal="center" vertical="center"/>
    </xf>
    <xf numFmtId="0" fontId="4" fillId="0" borderId="0" xfId="10" applyFont="1" applyFill="1" applyAlignment="1">
      <alignment horizontal="center"/>
    </xf>
    <xf numFmtId="0" fontId="3" fillId="0" borderId="0" xfId="10" applyFont="1" applyFill="1" applyAlignment="1">
      <alignment horizontal="center" vertical="center"/>
    </xf>
  </cellXfs>
  <cellStyles count="12">
    <cellStyle name="0,0_x000d__x000a_NA_x000d__x000a_" xfId="4"/>
    <cellStyle name="Обычный" xfId="0" builtinId="0"/>
    <cellStyle name="Обычный 2" xfId="1"/>
    <cellStyle name="Обычный 2 2" xfId="3"/>
    <cellStyle name="Обычный 2 2 2" xfId="8"/>
    <cellStyle name="Обычный 3" xfId="5"/>
    <cellStyle name="Обычный 4" xfId="6"/>
    <cellStyle name="Обычный 5" xfId="9"/>
    <cellStyle name="Обычный 6" xfId="10"/>
    <cellStyle name="Обычный_Дог 53 спецодежда_1" xfId="11"/>
    <cellStyle name="Примечание 2" xfId="7"/>
    <cellStyle name="Стиль 1" xfId="2"/>
  </cellStyles>
  <dxfs count="3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DDDDD"/>
      <color rgb="FF99FFCC"/>
      <color rgb="FFB2B2B2"/>
      <color rgb="FFCCFF66"/>
      <color rgb="FFCCE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5"/>
  <sheetViews>
    <sheetView zoomScaleNormal="100" workbookViewId="0">
      <selection activeCell="Q10" sqref="Q10"/>
    </sheetView>
  </sheetViews>
  <sheetFormatPr defaultRowHeight="12.75" x14ac:dyDescent="0.2"/>
  <cols>
    <col min="1" max="1" width="7.5703125" customWidth="1"/>
    <col min="2" max="2" width="40.42578125" customWidth="1"/>
    <col min="3" max="3" width="16.140625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4" width="13" customWidth="1"/>
    <col min="15" max="15" width="14.28515625" customWidth="1"/>
    <col min="16" max="16" width="21.5703125" customWidth="1"/>
  </cols>
  <sheetData>
    <row r="1" spans="1:16" x14ac:dyDescent="0.2">
      <c r="A1" s="2"/>
      <c r="B1" s="3"/>
      <c r="C1" s="3"/>
      <c r="D1" s="3"/>
      <c r="E1" s="3"/>
      <c r="F1" s="3"/>
      <c r="G1" s="3"/>
      <c r="H1" s="3"/>
      <c r="I1" s="3"/>
      <c r="J1" s="3"/>
      <c r="K1" s="2"/>
      <c r="L1" s="3"/>
      <c r="M1" s="3"/>
      <c r="N1" s="3"/>
      <c r="O1" s="4" t="s">
        <v>3</v>
      </c>
    </row>
    <row r="2" spans="1:16" x14ac:dyDescent="0.2">
      <c r="A2" s="2"/>
      <c r="B2" s="3"/>
      <c r="C2" s="3"/>
      <c r="D2" s="3"/>
      <c r="E2" s="3"/>
      <c r="F2" s="3"/>
      <c r="G2" s="3"/>
      <c r="H2" s="3"/>
      <c r="I2" s="3"/>
      <c r="J2" s="3"/>
      <c r="K2" s="2"/>
      <c r="L2" s="3"/>
      <c r="M2" s="3"/>
      <c r="N2" s="3"/>
      <c r="O2" s="4" t="s">
        <v>4</v>
      </c>
    </row>
    <row r="3" spans="1:16" x14ac:dyDescent="0.2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2"/>
      <c r="N3" s="2"/>
      <c r="O3" s="2"/>
    </row>
    <row r="4" spans="1:16" x14ac:dyDescent="0.2">
      <c r="A4" s="52" t="s">
        <v>5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1:16" x14ac:dyDescent="0.2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2"/>
      <c r="N5" s="2"/>
      <c r="O5" s="2"/>
    </row>
    <row r="6" spans="1:16" x14ac:dyDescent="0.2">
      <c r="A6" s="52" t="s">
        <v>108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6" x14ac:dyDescent="0.2">
      <c r="A7" s="5"/>
      <c r="B7" s="5"/>
      <c r="C7" s="5"/>
      <c r="D7" s="5"/>
      <c r="E7" s="6"/>
      <c r="F7" s="7"/>
      <c r="G7" s="7"/>
      <c r="H7" s="8"/>
      <c r="I7" s="8"/>
      <c r="J7" s="8"/>
      <c r="K7" s="9"/>
      <c r="L7" s="9"/>
      <c r="M7" s="2"/>
      <c r="N7" s="2"/>
      <c r="O7" s="2"/>
    </row>
    <row r="8" spans="1:16" x14ac:dyDescent="0.2">
      <c r="A8" s="52" t="s">
        <v>41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</row>
    <row r="9" spans="1:16" ht="13.5" thickBot="1" x14ac:dyDescent="0.25">
      <c r="A9" s="5"/>
      <c r="B9" s="5"/>
      <c r="C9" s="5"/>
      <c r="D9" s="5"/>
      <c r="E9" s="6"/>
      <c r="F9" s="7"/>
      <c r="G9" s="7"/>
      <c r="H9" s="8"/>
      <c r="I9" s="8"/>
      <c r="J9" s="8"/>
      <c r="K9" s="9"/>
      <c r="L9" s="9"/>
      <c r="M9" s="2"/>
      <c r="N9" s="2"/>
      <c r="O9" s="2"/>
    </row>
    <row r="10" spans="1:16" ht="102.75" thickBot="1" x14ac:dyDescent="0.25">
      <c r="A10" s="10" t="s">
        <v>0</v>
      </c>
      <c r="B10" s="11" t="s">
        <v>6</v>
      </c>
      <c r="C10" s="12" t="s">
        <v>1</v>
      </c>
      <c r="D10" s="11" t="s">
        <v>7</v>
      </c>
      <c r="E10" s="13" t="s">
        <v>2</v>
      </c>
      <c r="F10" s="14" t="s">
        <v>8</v>
      </c>
      <c r="G10" s="14" t="s">
        <v>9</v>
      </c>
      <c r="H10" s="14" t="s">
        <v>10</v>
      </c>
      <c r="I10" s="14" t="s">
        <v>11</v>
      </c>
      <c r="J10" s="15" t="s">
        <v>12</v>
      </c>
      <c r="K10" s="14" t="s">
        <v>13</v>
      </c>
      <c r="L10" s="14" t="s">
        <v>14</v>
      </c>
      <c r="M10" s="16" t="s">
        <v>15</v>
      </c>
      <c r="N10" s="16" t="s">
        <v>33</v>
      </c>
      <c r="O10" s="16" t="s">
        <v>16</v>
      </c>
      <c r="P10" s="16" t="s">
        <v>107</v>
      </c>
    </row>
    <row r="11" spans="1:16" ht="21" x14ac:dyDescent="0.2">
      <c r="A11" s="17">
        <v>1</v>
      </c>
      <c r="B11" s="17">
        <v>2</v>
      </c>
      <c r="C11" s="18">
        <v>3</v>
      </c>
      <c r="D11" s="17">
        <v>4</v>
      </c>
      <c r="E11" s="17">
        <v>5</v>
      </c>
      <c r="F11" s="17">
        <v>6</v>
      </c>
      <c r="G11" s="19" t="s">
        <v>17</v>
      </c>
      <c r="H11" s="20">
        <v>8</v>
      </c>
      <c r="I11" s="20">
        <v>9</v>
      </c>
      <c r="J11" s="19" t="s">
        <v>18</v>
      </c>
      <c r="K11" s="19" t="s">
        <v>19</v>
      </c>
      <c r="L11" s="19" t="s">
        <v>20</v>
      </c>
      <c r="M11" s="17">
        <v>13</v>
      </c>
      <c r="N11" s="17">
        <v>14</v>
      </c>
      <c r="O11" s="17">
        <v>15</v>
      </c>
      <c r="P11" s="17">
        <v>16</v>
      </c>
    </row>
    <row r="12" spans="1:16" s="25" customFormat="1" x14ac:dyDescent="0.2">
      <c r="A12" s="21">
        <v>1</v>
      </c>
      <c r="B12" s="49" t="s">
        <v>42</v>
      </c>
      <c r="C12" s="47">
        <v>10000660</v>
      </c>
      <c r="D12" s="1" t="s">
        <v>32</v>
      </c>
      <c r="E12" s="22">
        <v>2</v>
      </c>
      <c r="F12" s="23">
        <v>18159.36</v>
      </c>
      <c r="G12" s="23">
        <f>E12*F12</f>
        <v>36318.720000000001</v>
      </c>
      <c r="H12" s="24"/>
      <c r="I12" s="24"/>
      <c r="J12" s="23">
        <f>I12*1.18</f>
        <v>0</v>
      </c>
      <c r="K12" s="23">
        <f>E12*I12</f>
        <v>0</v>
      </c>
      <c r="L12" s="23">
        <f>E12*J12</f>
        <v>0</v>
      </c>
      <c r="M12" s="21"/>
      <c r="N12" s="21"/>
      <c r="O12" s="21"/>
      <c r="P12" s="50"/>
    </row>
    <row r="13" spans="1:16" s="25" customFormat="1" x14ac:dyDescent="0.2">
      <c r="A13" s="21">
        <v>2</v>
      </c>
      <c r="B13" s="49" t="s">
        <v>43</v>
      </c>
      <c r="C13" s="47">
        <v>10000664</v>
      </c>
      <c r="D13" s="1" t="s">
        <v>32</v>
      </c>
      <c r="E13" s="22">
        <v>2</v>
      </c>
      <c r="F13" s="23">
        <v>9001.23</v>
      </c>
      <c r="G13" s="23">
        <f t="shared" ref="G13:G76" si="0">E13*F13</f>
        <v>18002.46</v>
      </c>
      <c r="H13" s="24"/>
      <c r="I13" s="24"/>
      <c r="J13" s="23">
        <f t="shared" ref="J13:J76" si="1">I13*1.18</f>
        <v>0</v>
      </c>
      <c r="K13" s="23">
        <f t="shared" ref="K13:K76" si="2">E13*I13</f>
        <v>0</v>
      </c>
      <c r="L13" s="23">
        <f t="shared" ref="L13:L76" si="3">E13*J13</f>
        <v>0</v>
      </c>
      <c r="M13" s="21"/>
      <c r="N13" s="21"/>
      <c r="O13" s="21"/>
      <c r="P13" s="50"/>
    </row>
    <row r="14" spans="1:16" s="25" customFormat="1" x14ac:dyDescent="0.2">
      <c r="A14" s="21">
        <v>3</v>
      </c>
      <c r="B14" s="49" t="s">
        <v>44</v>
      </c>
      <c r="C14" s="47">
        <v>10006899</v>
      </c>
      <c r="D14" s="1" t="s">
        <v>32</v>
      </c>
      <c r="E14" s="22">
        <v>2</v>
      </c>
      <c r="F14" s="23">
        <v>20095.650000000001</v>
      </c>
      <c r="G14" s="23">
        <f t="shared" si="0"/>
        <v>40191.300000000003</v>
      </c>
      <c r="H14" s="24"/>
      <c r="I14" s="24"/>
      <c r="J14" s="23">
        <f t="shared" si="1"/>
        <v>0</v>
      </c>
      <c r="K14" s="23">
        <f t="shared" si="2"/>
        <v>0</v>
      </c>
      <c r="L14" s="23">
        <f t="shared" si="3"/>
        <v>0</v>
      </c>
      <c r="M14" s="21"/>
      <c r="N14" s="21"/>
      <c r="O14" s="21"/>
      <c r="P14" s="50"/>
    </row>
    <row r="15" spans="1:16" s="25" customFormat="1" x14ac:dyDescent="0.2">
      <c r="A15" s="21">
        <v>4</v>
      </c>
      <c r="B15" s="49" t="s">
        <v>45</v>
      </c>
      <c r="C15" s="47">
        <v>10006901</v>
      </c>
      <c r="D15" s="1" t="s">
        <v>32</v>
      </c>
      <c r="E15" s="22">
        <v>1</v>
      </c>
      <c r="F15" s="23">
        <v>2545.21</v>
      </c>
      <c r="G15" s="23">
        <f t="shared" si="0"/>
        <v>2545.21</v>
      </c>
      <c r="H15" s="24"/>
      <c r="I15" s="24"/>
      <c r="J15" s="23">
        <f t="shared" si="1"/>
        <v>0</v>
      </c>
      <c r="K15" s="23">
        <f t="shared" si="2"/>
        <v>0</v>
      </c>
      <c r="L15" s="23">
        <f t="shared" si="3"/>
        <v>0</v>
      </c>
      <c r="M15" s="21"/>
      <c r="N15" s="21"/>
      <c r="O15" s="21"/>
      <c r="P15" s="50"/>
    </row>
    <row r="16" spans="1:16" s="25" customFormat="1" x14ac:dyDescent="0.2">
      <c r="A16" s="21">
        <v>5</v>
      </c>
      <c r="B16" s="49" t="s">
        <v>34</v>
      </c>
      <c r="C16" s="47">
        <v>10006977</v>
      </c>
      <c r="D16" s="1" t="s">
        <v>32</v>
      </c>
      <c r="E16" s="22">
        <v>6</v>
      </c>
      <c r="F16" s="23">
        <v>8144.58</v>
      </c>
      <c r="G16" s="23">
        <f t="shared" si="0"/>
        <v>48867.479999999996</v>
      </c>
      <c r="H16" s="24"/>
      <c r="I16" s="24"/>
      <c r="J16" s="23">
        <f t="shared" si="1"/>
        <v>0</v>
      </c>
      <c r="K16" s="23">
        <f t="shared" si="2"/>
        <v>0</v>
      </c>
      <c r="L16" s="23">
        <f t="shared" si="3"/>
        <v>0</v>
      </c>
      <c r="M16" s="21"/>
      <c r="N16" s="21"/>
      <c r="O16" s="21"/>
      <c r="P16" s="50"/>
    </row>
    <row r="17" spans="1:16" s="25" customFormat="1" x14ac:dyDescent="0.2">
      <c r="A17" s="21">
        <v>6</v>
      </c>
      <c r="B17" s="49" t="s">
        <v>35</v>
      </c>
      <c r="C17" s="47">
        <v>10006978</v>
      </c>
      <c r="D17" s="1" t="s">
        <v>32</v>
      </c>
      <c r="E17" s="22">
        <v>12</v>
      </c>
      <c r="F17" s="23">
        <v>6586.06</v>
      </c>
      <c r="G17" s="23">
        <f t="shared" si="0"/>
        <v>79032.72</v>
      </c>
      <c r="H17" s="24"/>
      <c r="I17" s="24"/>
      <c r="J17" s="23">
        <f t="shared" si="1"/>
        <v>0</v>
      </c>
      <c r="K17" s="23">
        <f t="shared" si="2"/>
        <v>0</v>
      </c>
      <c r="L17" s="23">
        <f t="shared" si="3"/>
        <v>0</v>
      </c>
      <c r="M17" s="21"/>
      <c r="N17" s="21"/>
      <c r="O17" s="21"/>
      <c r="P17" s="50"/>
    </row>
    <row r="18" spans="1:16" s="25" customFormat="1" x14ac:dyDescent="0.2">
      <c r="A18" s="21">
        <v>7</v>
      </c>
      <c r="B18" s="49" t="s">
        <v>36</v>
      </c>
      <c r="C18" s="47">
        <v>10006979</v>
      </c>
      <c r="D18" s="1" t="s">
        <v>32</v>
      </c>
      <c r="E18" s="22">
        <v>4</v>
      </c>
      <c r="F18" s="23">
        <v>5434.03</v>
      </c>
      <c r="G18" s="23">
        <f t="shared" si="0"/>
        <v>21736.12</v>
      </c>
      <c r="H18" s="24"/>
      <c r="I18" s="24"/>
      <c r="J18" s="23">
        <f t="shared" si="1"/>
        <v>0</v>
      </c>
      <c r="K18" s="23">
        <f t="shared" si="2"/>
        <v>0</v>
      </c>
      <c r="L18" s="23">
        <f t="shared" si="3"/>
        <v>0</v>
      </c>
      <c r="M18" s="21"/>
      <c r="N18" s="21"/>
      <c r="O18" s="21"/>
      <c r="P18" s="50"/>
    </row>
    <row r="19" spans="1:16" s="25" customFormat="1" x14ac:dyDescent="0.2">
      <c r="A19" s="21">
        <v>8</v>
      </c>
      <c r="B19" s="49" t="s">
        <v>46</v>
      </c>
      <c r="C19" s="47">
        <v>10007252</v>
      </c>
      <c r="D19" s="1" t="s">
        <v>32</v>
      </c>
      <c r="E19" s="22">
        <v>45</v>
      </c>
      <c r="F19" s="23">
        <v>7972.88</v>
      </c>
      <c r="G19" s="23">
        <f t="shared" si="0"/>
        <v>358779.6</v>
      </c>
      <c r="H19" s="24"/>
      <c r="I19" s="24"/>
      <c r="J19" s="23">
        <f t="shared" si="1"/>
        <v>0</v>
      </c>
      <c r="K19" s="23">
        <f t="shared" si="2"/>
        <v>0</v>
      </c>
      <c r="L19" s="23">
        <f t="shared" si="3"/>
        <v>0</v>
      </c>
      <c r="M19" s="21"/>
      <c r="N19" s="21"/>
      <c r="O19" s="21"/>
      <c r="P19" s="50"/>
    </row>
    <row r="20" spans="1:16" s="25" customFormat="1" x14ac:dyDescent="0.2">
      <c r="A20" s="21">
        <v>9</v>
      </c>
      <c r="B20" s="49" t="s">
        <v>37</v>
      </c>
      <c r="C20" s="47">
        <v>10009203</v>
      </c>
      <c r="D20" s="1" t="s">
        <v>32</v>
      </c>
      <c r="E20" s="22">
        <v>21</v>
      </c>
      <c r="F20" s="23">
        <v>13471.94</v>
      </c>
      <c r="G20" s="23">
        <f t="shared" si="0"/>
        <v>282910.74</v>
      </c>
      <c r="H20" s="24"/>
      <c r="I20" s="24"/>
      <c r="J20" s="23">
        <f t="shared" si="1"/>
        <v>0</v>
      </c>
      <c r="K20" s="23">
        <f t="shared" si="2"/>
        <v>0</v>
      </c>
      <c r="L20" s="23">
        <f t="shared" si="3"/>
        <v>0</v>
      </c>
      <c r="M20" s="21"/>
      <c r="N20" s="21"/>
      <c r="O20" s="21"/>
      <c r="P20" s="50"/>
    </row>
    <row r="21" spans="1:16" s="25" customFormat="1" x14ac:dyDescent="0.2">
      <c r="A21" s="21">
        <v>10</v>
      </c>
      <c r="B21" s="49" t="s">
        <v>47</v>
      </c>
      <c r="C21" s="47">
        <v>10011775</v>
      </c>
      <c r="D21" s="1" t="s">
        <v>32</v>
      </c>
      <c r="E21" s="22">
        <v>6</v>
      </c>
      <c r="F21" s="23">
        <v>4257.45</v>
      </c>
      <c r="G21" s="23">
        <f t="shared" si="0"/>
        <v>25544.699999999997</v>
      </c>
      <c r="H21" s="24"/>
      <c r="I21" s="24"/>
      <c r="J21" s="23">
        <f t="shared" si="1"/>
        <v>0</v>
      </c>
      <c r="K21" s="23">
        <f t="shared" si="2"/>
        <v>0</v>
      </c>
      <c r="L21" s="23">
        <f t="shared" si="3"/>
        <v>0</v>
      </c>
      <c r="M21" s="21"/>
      <c r="N21" s="21"/>
      <c r="O21" s="21"/>
      <c r="P21" s="50"/>
    </row>
    <row r="22" spans="1:16" s="25" customFormat="1" x14ac:dyDescent="0.2">
      <c r="A22" s="21">
        <v>11</v>
      </c>
      <c r="B22" s="49" t="s">
        <v>38</v>
      </c>
      <c r="C22" s="47">
        <v>10018049</v>
      </c>
      <c r="D22" s="1" t="s">
        <v>32</v>
      </c>
      <c r="E22" s="22">
        <v>12</v>
      </c>
      <c r="F22" s="23">
        <v>4659.37</v>
      </c>
      <c r="G22" s="23">
        <f t="shared" si="0"/>
        <v>55912.44</v>
      </c>
      <c r="H22" s="24"/>
      <c r="I22" s="24"/>
      <c r="J22" s="23">
        <f t="shared" si="1"/>
        <v>0</v>
      </c>
      <c r="K22" s="23">
        <f t="shared" si="2"/>
        <v>0</v>
      </c>
      <c r="L22" s="23">
        <f t="shared" si="3"/>
        <v>0</v>
      </c>
      <c r="M22" s="21"/>
      <c r="N22" s="21"/>
      <c r="O22" s="21"/>
      <c r="P22" s="50"/>
    </row>
    <row r="23" spans="1:16" s="25" customFormat="1" x14ac:dyDescent="0.2">
      <c r="A23" s="21">
        <v>12</v>
      </c>
      <c r="B23" s="49" t="s">
        <v>48</v>
      </c>
      <c r="C23" s="47">
        <v>10019576</v>
      </c>
      <c r="D23" s="1" t="s">
        <v>32</v>
      </c>
      <c r="E23" s="22">
        <v>2</v>
      </c>
      <c r="F23" s="23">
        <v>22584.19</v>
      </c>
      <c r="G23" s="23">
        <f t="shared" si="0"/>
        <v>45168.38</v>
      </c>
      <c r="H23" s="24"/>
      <c r="I23" s="24"/>
      <c r="J23" s="23">
        <f t="shared" si="1"/>
        <v>0</v>
      </c>
      <c r="K23" s="23">
        <f t="shared" si="2"/>
        <v>0</v>
      </c>
      <c r="L23" s="23">
        <f t="shared" si="3"/>
        <v>0</v>
      </c>
      <c r="M23" s="21"/>
      <c r="N23" s="21"/>
      <c r="O23" s="21"/>
      <c r="P23" s="50"/>
    </row>
    <row r="24" spans="1:16" s="25" customFormat="1" x14ac:dyDescent="0.2">
      <c r="A24" s="21">
        <v>13</v>
      </c>
      <c r="B24" s="49" t="s">
        <v>49</v>
      </c>
      <c r="C24" s="47">
        <v>10019582</v>
      </c>
      <c r="D24" s="1" t="s">
        <v>32</v>
      </c>
      <c r="E24" s="22">
        <v>1</v>
      </c>
      <c r="F24" s="23">
        <v>19904.13</v>
      </c>
      <c r="G24" s="23">
        <f t="shared" si="0"/>
        <v>19904.13</v>
      </c>
      <c r="H24" s="24"/>
      <c r="I24" s="24"/>
      <c r="J24" s="23">
        <f t="shared" si="1"/>
        <v>0</v>
      </c>
      <c r="K24" s="23">
        <f t="shared" si="2"/>
        <v>0</v>
      </c>
      <c r="L24" s="23">
        <f t="shared" si="3"/>
        <v>0</v>
      </c>
      <c r="M24" s="21"/>
      <c r="N24" s="21"/>
      <c r="O24" s="21"/>
      <c r="P24" s="50"/>
    </row>
    <row r="25" spans="1:16" s="25" customFormat="1" x14ac:dyDescent="0.2">
      <c r="A25" s="21">
        <v>14</v>
      </c>
      <c r="B25" s="49" t="s">
        <v>50</v>
      </c>
      <c r="C25" s="47">
        <v>10019583</v>
      </c>
      <c r="D25" s="1" t="s">
        <v>32</v>
      </c>
      <c r="E25" s="22">
        <v>3</v>
      </c>
      <c r="F25" s="23">
        <v>28227.02</v>
      </c>
      <c r="G25" s="23">
        <f t="shared" si="0"/>
        <v>84681.06</v>
      </c>
      <c r="H25" s="24"/>
      <c r="I25" s="24"/>
      <c r="J25" s="23">
        <f t="shared" si="1"/>
        <v>0</v>
      </c>
      <c r="K25" s="23">
        <f t="shared" si="2"/>
        <v>0</v>
      </c>
      <c r="L25" s="23">
        <f t="shared" si="3"/>
        <v>0</v>
      </c>
      <c r="M25" s="21"/>
      <c r="N25" s="21"/>
      <c r="O25" s="21"/>
      <c r="P25" s="50"/>
    </row>
    <row r="26" spans="1:16" s="25" customFormat="1" x14ac:dyDescent="0.2">
      <c r="A26" s="21">
        <v>15</v>
      </c>
      <c r="B26" s="49" t="s">
        <v>51</v>
      </c>
      <c r="C26" s="47">
        <v>10019731</v>
      </c>
      <c r="D26" s="1" t="s">
        <v>32</v>
      </c>
      <c r="E26" s="22">
        <v>4</v>
      </c>
      <c r="F26" s="23">
        <v>119127.78</v>
      </c>
      <c r="G26" s="23">
        <f t="shared" si="0"/>
        <v>476511.12</v>
      </c>
      <c r="H26" s="24"/>
      <c r="I26" s="24"/>
      <c r="J26" s="23">
        <f t="shared" si="1"/>
        <v>0</v>
      </c>
      <c r="K26" s="23">
        <f t="shared" si="2"/>
        <v>0</v>
      </c>
      <c r="L26" s="23">
        <f t="shared" si="3"/>
        <v>0</v>
      </c>
      <c r="M26" s="21"/>
      <c r="N26" s="21"/>
      <c r="O26" s="21"/>
      <c r="P26" s="50"/>
    </row>
    <row r="27" spans="1:16" s="25" customFormat="1" x14ac:dyDescent="0.2">
      <c r="A27" s="21">
        <v>16</v>
      </c>
      <c r="B27" s="49" t="s">
        <v>52</v>
      </c>
      <c r="C27" s="47">
        <v>10019734</v>
      </c>
      <c r="D27" s="1" t="s">
        <v>32</v>
      </c>
      <c r="E27" s="22">
        <v>18</v>
      </c>
      <c r="F27" s="23">
        <v>117792.44</v>
      </c>
      <c r="G27" s="23">
        <f t="shared" si="0"/>
        <v>2120263.92</v>
      </c>
      <c r="H27" s="24"/>
      <c r="I27" s="24"/>
      <c r="J27" s="23">
        <f t="shared" si="1"/>
        <v>0</v>
      </c>
      <c r="K27" s="23">
        <f t="shared" si="2"/>
        <v>0</v>
      </c>
      <c r="L27" s="23">
        <f t="shared" si="3"/>
        <v>0</v>
      </c>
      <c r="M27" s="21"/>
      <c r="N27" s="21"/>
      <c r="O27" s="21"/>
      <c r="P27" s="50"/>
    </row>
    <row r="28" spans="1:16" s="25" customFormat="1" x14ac:dyDescent="0.2">
      <c r="A28" s="21">
        <v>17</v>
      </c>
      <c r="B28" s="49" t="s">
        <v>53</v>
      </c>
      <c r="C28" s="47">
        <v>10019735</v>
      </c>
      <c r="D28" s="1" t="s">
        <v>32</v>
      </c>
      <c r="E28" s="22">
        <v>5</v>
      </c>
      <c r="F28" s="23">
        <v>130526.55</v>
      </c>
      <c r="G28" s="23">
        <f t="shared" si="0"/>
        <v>652632.75</v>
      </c>
      <c r="H28" s="24"/>
      <c r="I28" s="24"/>
      <c r="J28" s="23">
        <f t="shared" si="1"/>
        <v>0</v>
      </c>
      <c r="K28" s="23">
        <f t="shared" si="2"/>
        <v>0</v>
      </c>
      <c r="L28" s="23">
        <f t="shared" si="3"/>
        <v>0</v>
      </c>
      <c r="M28" s="21"/>
      <c r="N28" s="21"/>
      <c r="O28" s="21"/>
      <c r="P28" s="50"/>
    </row>
    <row r="29" spans="1:16" s="25" customFormat="1" x14ac:dyDescent="0.2">
      <c r="A29" s="21">
        <v>18</v>
      </c>
      <c r="B29" s="49" t="s">
        <v>54</v>
      </c>
      <c r="C29" s="47">
        <v>10019737</v>
      </c>
      <c r="D29" s="1" t="s">
        <v>32</v>
      </c>
      <c r="E29" s="22">
        <v>7</v>
      </c>
      <c r="F29" s="23">
        <v>129191.49</v>
      </c>
      <c r="G29" s="23">
        <f t="shared" si="0"/>
        <v>904340.43</v>
      </c>
      <c r="H29" s="24"/>
      <c r="I29" s="24"/>
      <c r="J29" s="23">
        <f t="shared" si="1"/>
        <v>0</v>
      </c>
      <c r="K29" s="23">
        <f t="shared" si="2"/>
        <v>0</v>
      </c>
      <c r="L29" s="23">
        <f t="shared" si="3"/>
        <v>0</v>
      </c>
      <c r="M29" s="21"/>
      <c r="N29" s="21"/>
      <c r="O29" s="21"/>
      <c r="P29" s="50"/>
    </row>
    <row r="30" spans="1:16" s="25" customFormat="1" x14ac:dyDescent="0.2">
      <c r="A30" s="21">
        <v>19</v>
      </c>
      <c r="B30" s="49" t="s">
        <v>55</v>
      </c>
      <c r="C30" s="47">
        <v>10023403</v>
      </c>
      <c r="D30" s="1" t="s">
        <v>32</v>
      </c>
      <c r="E30" s="22">
        <v>1</v>
      </c>
      <c r="F30" s="23">
        <v>117792.44</v>
      </c>
      <c r="G30" s="23">
        <f t="shared" si="0"/>
        <v>117792.44</v>
      </c>
      <c r="H30" s="24"/>
      <c r="I30" s="24"/>
      <c r="J30" s="23">
        <f t="shared" si="1"/>
        <v>0</v>
      </c>
      <c r="K30" s="23">
        <f t="shared" si="2"/>
        <v>0</v>
      </c>
      <c r="L30" s="23">
        <f t="shared" si="3"/>
        <v>0</v>
      </c>
      <c r="M30" s="21"/>
      <c r="N30" s="21"/>
      <c r="O30" s="21"/>
      <c r="P30" s="50"/>
    </row>
    <row r="31" spans="1:16" s="25" customFormat="1" x14ac:dyDescent="0.2">
      <c r="A31" s="21">
        <v>20</v>
      </c>
      <c r="B31" s="49" t="s">
        <v>56</v>
      </c>
      <c r="C31" s="47">
        <v>10026462</v>
      </c>
      <c r="D31" s="1" t="s">
        <v>32</v>
      </c>
      <c r="E31" s="22">
        <v>2</v>
      </c>
      <c r="F31" s="23">
        <v>101939.02</v>
      </c>
      <c r="G31" s="23">
        <f t="shared" si="0"/>
        <v>203878.04</v>
      </c>
      <c r="H31" s="24"/>
      <c r="I31" s="24"/>
      <c r="J31" s="23">
        <f t="shared" si="1"/>
        <v>0</v>
      </c>
      <c r="K31" s="23">
        <f t="shared" si="2"/>
        <v>0</v>
      </c>
      <c r="L31" s="23">
        <f t="shared" si="3"/>
        <v>0</v>
      </c>
      <c r="M31" s="21"/>
      <c r="N31" s="21"/>
      <c r="O31" s="21"/>
      <c r="P31" s="50"/>
    </row>
    <row r="32" spans="1:16" s="25" customFormat="1" x14ac:dyDescent="0.2">
      <c r="A32" s="21">
        <v>21</v>
      </c>
      <c r="B32" s="49" t="s">
        <v>39</v>
      </c>
      <c r="C32" s="47">
        <v>10026468</v>
      </c>
      <c r="D32" s="1" t="s">
        <v>32</v>
      </c>
      <c r="E32" s="22">
        <v>4</v>
      </c>
      <c r="F32" s="23">
        <v>112961.91</v>
      </c>
      <c r="G32" s="23">
        <f t="shared" si="0"/>
        <v>451847.64</v>
      </c>
      <c r="H32" s="24"/>
      <c r="I32" s="24"/>
      <c r="J32" s="23">
        <f t="shared" si="1"/>
        <v>0</v>
      </c>
      <c r="K32" s="23">
        <f t="shared" si="2"/>
        <v>0</v>
      </c>
      <c r="L32" s="23">
        <f t="shared" si="3"/>
        <v>0</v>
      </c>
      <c r="M32" s="21"/>
      <c r="N32" s="21"/>
      <c r="O32" s="21"/>
      <c r="P32" s="50"/>
    </row>
    <row r="33" spans="1:16" s="25" customFormat="1" x14ac:dyDescent="0.2">
      <c r="A33" s="21">
        <v>22</v>
      </c>
      <c r="B33" s="49" t="s">
        <v>57</v>
      </c>
      <c r="C33" s="47">
        <v>10030096</v>
      </c>
      <c r="D33" s="1" t="s">
        <v>32</v>
      </c>
      <c r="E33" s="22">
        <v>5</v>
      </c>
      <c r="F33" s="23">
        <v>110845.37</v>
      </c>
      <c r="G33" s="23">
        <f t="shared" si="0"/>
        <v>554226.85</v>
      </c>
      <c r="H33" s="24"/>
      <c r="I33" s="24"/>
      <c r="J33" s="23">
        <f t="shared" si="1"/>
        <v>0</v>
      </c>
      <c r="K33" s="23">
        <f t="shared" si="2"/>
        <v>0</v>
      </c>
      <c r="L33" s="23">
        <f t="shared" si="3"/>
        <v>0</v>
      </c>
      <c r="M33" s="21"/>
      <c r="N33" s="21"/>
      <c r="O33" s="21"/>
      <c r="P33" s="50"/>
    </row>
    <row r="34" spans="1:16" s="25" customFormat="1" x14ac:dyDescent="0.2">
      <c r="A34" s="21">
        <v>23</v>
      </c>
      <c r="B34" s="49" t="s">
        <v>58</v>
      </c>
      <c r="C34" s="47">
        <v>10036241</v>
      </c>
      <c r="D34" s="1" t="s">
        <v>32</v>
      </c>
      <c r="E34" s="22">
        <v>1</v>
      </c>
      <c r="F34" s="23">
        <v>34509.85</v>
      </c>
      <c r="G34" s="23">
        <f t="shared" si="0"/>
        <v>34509.85</v>
      </c>
      <c r="H34" s="24"/>
      <c r="I34" s="24"/>
      <c r="J34" s="23">
        <f t="shared" si="1"/>
        <v>0</v>
      </c>
      <c r="K34" s="23">
        <f t="shared" si="2"/>
        <v>0</v>
      </c>
      <c r="L34" s="23">
        <f t="shared" si="3"/>
        <v>0</v>
      </c>
      <c r="M34" s="21"/>
      <c r="N34" s="21"/>
      <c r="O34" s="21"/>
      <c r="P34" s="50"/>
    </row>
    <row r="35" spans="1:16" s="25" customFormat="1" x14ac:dyDescent="0.2">
      <c r="A35" s="21">
        <v>24</v>
      </c>
      <c r="B35" s="49" t="s">
        <v>59</v>
      </c>
      <c r="C35" s="47">
        <v>10039601</v>
      </c>
      <c r="D35" s="1" t="s">
        <v>32</v>
      </c>
      <c r="E35" s="22">
        <v>3</v>
      </c>
      <c r="F35" s="23">
        <v>104164.29</v>
      </c>
      <c r="G35" s="23">
        <f t="shared" si="0"/>
        <v>312492.87</v>
      </c>
      <c r="H35" s="24"/>
      <c r="I35" s="24"/>
      <c r="J35" s="23">
        <f t="shared" si="1"/>
        <v>0</v>
      </c>
      <c r="K35" s="23">
        <f t="shared" si="2"/>
        <v>0</v>
      </c>
      <c r="L35" s="23">
        <f t="shared" si="3"/>
        <v>0</v>
      </c>
      <c r="M35" s="21"/>
      <c r="N35" s="21"/>
      <c r="O35" s="21"/>
      <c r="P35" s="50"/>
    </row>
    <row r="36" spans="1:16" s="25" customFormat="1" x14ac:dyDescent="0.2">
      <c r="A36" s="21">
        <v>25</v>
      </c>
      <c r="B36" s="49" t="s">
        <v>60</v>
      </c>
      <c r="C36" s="47">
        <v>10108771</v>
      </c>
      <c r="D36" s="1" t="s">
        <v>32</v>
      </c>
      <c r="E36" s="22">
        <v>1</v>
      </c>
      <c r="F36" s="23">
        <v>15781.85</v>
      </c>
      <c r="G36" s="23">
        <f t="shared" si="0"/>
        <v>15781.85</v>
      </c>
      <c r="H36" s="24"/>
      <c r="I36" s="24"/>
      <c r="J36" s="23">
        <f t="shared" si="1"/>
        <v>0</v>
      </c>
      <c r="K36" s="23">
        <f t="shared" si="2"/>
        <v>0</v>
      </c>
      <c r="L36" s="23">
        <f t="shared" si="3"/>
        <v>0</v>
      </c>
      <c r="M36" s="21"/>
      <c r="N36" s="21"/>
      <c r="O36" s="21"/>
      <c r="P36" s="50"/>
    </row>
    <row r="37" spans="1:16" s="25" customFormat="1" x14ac:dyDescent="0.2">
      <c r="A37" s="21">
        <v>26</v>
      </c>
      <c r="B37" s="49" t="s">
        <v>61</v>
      </c>
      <c r="C37" s="47">
        <v>10126026</v>
      </c>
      <c r="D37" s="1" t="s">
        <v>32</v>
      </c>
      <c r="E37" s="22">
        <v>1</v>
      </c>
      <c r="F37" s="23">
        <v>26464.15</v>
      </c>
      <c r="G37" s="23">
        <f t="shared" si="0"/>
        <v>26464.15</v>
      </c>
      <c r="H37" s="24"/>
      <c r="I37" s="24"/>
      <c r="J37" s="23">
        <f t="shared" si="1"/>
        <v>0</v>
      </c>
      <c r="K37" s="23">
        <f t="shared" si="2"/>
        <v>0</v>
      </c>
      <c r="L37" s="23">
        <f t="shared" si="3"/>
        <v>0</v>
      </c>
      <c r="M37" s="21"/>
      <c r="N37" s="21"/>
      <c r="O37" s="21"/>
      <c r="P37" s="50"/>
    </row>
    <row r="38" spans="1:16" s="25" customFormat="1" x14ac:dyDescent="0.2">
      <c r="A38" s="21">
        <v>27</v>
      </c>
      <c r="B38" s="49" t="s">
        <v>62</v>
      </c>
      <c r="C38" s="47">
        <v>10128007</v>
      </c>
      <c r="D38" s="1" t="s">
        <v>32</v>
      </c>
      <c r="E38" s="22">
        <v>4</v>
      </c>
      <c r="F38" s="23">
        <v>110845.37</v>
      </c>
      <c r="G38" s="23">
        <f t="shared" si="0"/>
        <v>443381.48</v>
      </c>
      <c r="H38" s="24"/>
      <c r="I38" s="24"/>
      <c r="J38" s="23">
        <f t="shared" si="1"/>
        <v>0</v>
      </c>
      <c r="K38" s="23">
        <f t="shared" si="2"/>
        <v>0</v>
      </c>
      <c r="L38" s="23">
        <f t="shared" si="3"/>
        <v>0</v>
      </c>
      <c r="M38" s="21"/>
      <c r="N38" s="21"/>
      <c r="O38" s="21"/>
      <c r="P38" s="50"/>
    </row>
    <row r="39" spans="1:16" s="25" customFormat="1" x14ac:dyDescent="0.2">
      <c r="A39" s="21">
        <v>28</v>
      </c>
      <c r="B39" s="49" t="s">
        <v>63</v>
      </c>
      <c r="C39" s="47">
        <v>10134747</v>
      </c>
      <c r="D39" s="1" t="s">
        <v>32</v>
      </c>
      <c r="E39" s="22">
        <v>3</v>
      </c>
      <c r="F39" s="23">
        <v>65467.09</v>
      </c>
      <c r="G39" s="23">
        <f t="shared" si="0"/>
        <v>196401.27</v>
      </c>
      <c r="H39" s="24"/>
      <c r="I39" s="24"/>
      <c r="J39" s="23">
        <f t="shared" si="1"/>
        <v>0</v>
      </c>
      <c r="K39" s="23">
        <f t="shared" si="2"/>
        <v>0</v>
      </c>
      <c r="L39" s="23">
        <f t="shared" si="3"/>
        <v>0</v>
      </c>
      <c r="M39" s="21"/>
      <c r="N39" s="21"/>
      <c r="O39" s="21"/>
      <c r="P39" s="50"/>
    </row>
    <row r="40" spans="1:16" s="25" customFormat="1" x14ac:dyDescent="0.2">
      <c r="A40" s="21">
        <v>29</v>
      </c>
      <c r="B40" s="49" t="s">
        <v>64</v>
      </c>
      <c r="C40" s="47">
        <v>10134833</v>
      </c>
      <c r="D40" s="1" t="s">
        <v>32</v>
      </c>
      <c r="E40" s="22">
        <v>2</v>
      </c>
      <c r="F40" s="23">
        <v>32551.78</v>
      </c>
      <c r="G40" s="23">
        <f t="shared" si="0"/>
        <v>65103.56</v>
      </c>
      <c r="H40" s="24"/>
      <c r="I40" s="24"/>
      <c r="J40" s="23">
        <f t="shared" si="1"/>
        <v>0</v>
      </c>
      <c r="K40" s="23">
        <f t="shared" si="2"/>
        <v>0</v>
      </c>
      <c r="L40" s="23">
        <f t="shared" si="3"/>
        <v>0</v>
      </c>
      <c r="M40" s="21"/>
      <c r="N40" s="21"/>
      <c r="O40" s="21"/>
      <c r="P40" s="50"/>
    </row>
    <row r="41" spans="1:16" s="25" customFormat="1" x14ac:dyDescent="0.2">
      <c r="A41" s="21">
        <v>30</v>
      </c>
      <c r="B41" s="49" t="s">
        <v>65</v>
      </c>
      <c r="C41" s="47">
        <v>10135661</v>
      </c>
      <c r="D41" s="1" t="s">
        <v>32</v>
      </c>
      <c r="E41" s="22">
        <v>1</v>
      </c>
      <c r="F41" s="23">
        <v>67489.490000000005</v>
      </c>
      <c r="G41" s="23">
        <f t="shared" si="0"/>
        <v>67489.490000000005</v>
      </c>
      <c r="H41" s="24"/>
      <c r="I41" s="24"/>
      <c r="J41" s="23">
        <f t="shared" si="1"/>
        <v>0</v>
      </c>
      <c r="K41" s="23">
        <f t="shared" si="2"/>
        <v>0</v>
      </c>
      <c r="L41" s="23">
        <f t="shared" si="3"/>
        <v>0</v>
      </c>
      <c r="M41" s="21"/>
      <c r="N41" s="21"/>
      <c r="O41" s="21"/>
      <c r="P41" s="50"/>
    </row>
    <row r="42" spans="1:16" s="25" customFormat="1" x14ac:dyDescent="0.2">
      <c r="A42" s="21">
        <v>31</v>
      </c>
      <c r="B42" s="49" t="s">
        <v>66</v>
      </c>
      <c r="C42" s="47">
        <v>10137235</v>
      </c>
      <c r="D42" s="1" t="s">
        <v>32</v>
      </c>
      <c r="E42" s="22">
        <v>1</v>
      </c>
      <c r="F42" s="23">
        <v>69523.350000000006</v>
      </c>
      <c r="G42" s="23">
        <f t="shared" si="0"/>
        <v>69523.350000000006</v>
      </c>
      <c r="H42" s="24"/>
      <c r="I42" s="24"/>
      <c r="J42" s="23">
        <f t="shared" si="1"/>
        <v>0</v>
      </c>
      <c r="K42" s="23">
        <f t="shared" si="2"/>
        <v>0</v>
      </c>
      <c r="L42" s="23">
        <f t="shared" si="3"/>
        <v>0</v>
      </c>
      <c r="M42" s="21"/>
      <c r="N42" s="21"/>
      <c r="O42" s="21"/>
      <c r="P42" s="50"/>
    </row>
    <row r="43" spans="1:16" s="25" customFormat="1" x14ac:dyDescent="0.2">
      <c r="A43" s="21">
        <v>32</v>
      </c>
      <c r="B43" s="49" t="s">
        <v>67</v>
      </c>
      <c r="C43" s="47">
        <v>10137252</v>
      </c>
      <c r="D43" s="1" t="s">
        <v>32</v>
      </c>
      <c r="E43" s="22">
        <v>1</v>
      </c>
      <c r="F43" s="23">
        <v>63619.99</v>
      </c>
      <c r="G43" s="23">
        <f t="shared" si="0"/>
        <v>63619.99</v>
      </c>
      <c r="H43" s="24"/>
      <c r="I43" s="24"/>
      <c r="J43" s="23">
        <f t="shared" si="1"/>
        <v>0</v>
      </c>
      <c r="K43" s="23">
        <f t="shared" si="2"/>
        <v>0</v>
      </c>
      <c r="L43" s="23">
        <f t="shared" si="3"/>
        <v>0</v>
      </c>
      <c r="M43" s="21"/>
      <c r="N43" s="21"/>
      <c r="O43" s="21"/>
      <c r="P43" s="50"/>
    </row>
    <row r="44" spans="1:16" s="25" customFormat="1" x14ac:dyDescent="0.2">
      <c r="A44" s="21">
        <v>33</v>
      </c>
      <c r="B44" s="49" t="s">
        <v>68</v>
      </c>
      <c r="C44" s="47">
        <v>10137598</v>
      </c>
      <c r="D44" s="1" t="s">
        <v>32</v>
      </c>
      <c r="E44" s="22">
        <v>8</v>
      </c>
      <c r="F44" s="23">
        <v>39502.870000000003</v>
      </c>
      <c r="G44" s="23">
        <f t="shared" si="0"/>
        <v>316022.96000000002</v>
      </c>
      <c r="H44" s="24"/>
      <c r="I44" s="24"/>
      <c r="J44" s="23">
        <f t="shared" si="1"/>
        <v>0</v>
      </c>
      <c r="K44" s="23">
        <f t="shared" si="2"/>
        <v>0</v>
      </c>
      <c r="L44" s="23">
        <f t="shared" si="3"/>
        <v>0</v>
      </c>
      <c r="M44" s="21"/>
      <c r="N44" s="21"/>
      <c r="O44" s="21"/>
      <c r="P44" s="50"/>
    </row>
    <row r="45" spans="1:16" s="25" customFormat="1" x14ac:dyDescent="0.2">
      <c r="A45" s="21">
        <v>34</v>
      </c>
      <c r="B45" s="49" t="s">
        <v>69</v>
      </c>
      <c r="C45" s="47">
        <v>10152119</v>
      </c>
      <c r="D45" s="1" t="s">
        <v>32</v>
      </c>
      <c r="E45" s="22">
        <v>8</v>
      </c>
      <c r="F45" s="23">
        <v>14714.85</v>
      </c>
      <c r="G45" s="23">
        <f t="shared" si="0"/>
        <v>117718.8</v>
      </c>
      <c r="H45" s="24"/>
      <c r="I45" s="24"/>
      <c r="J45" s="23">
        <f t="shared" si="1"/>
        <v>0</v>
      </c>
      <c r="K45" s="23">
        <f t="shared" si="2"/>
        <v>0</v>
      </c>
      <c r="L45" s="23">
        <f t="shared" si="3"/>
        <v>0</v>
      </c>
      <c r="M45" s="21"/>
      <c r="N45" s="21"/>
      <c r="O45" s="21"/>
      <c r="P45" s="50"/>
    </row>
    <row r="46" spans="1:16" s="25" customFormat="1" x14ac:dyDescent="0.2">
      <c r="A46" s="21">
        <v>35</v>
      </c>
      <c r="B46" s="49" t="s">
        <v>70</v>
      </c>
      <c r="C46" s="47">
        <v>10154379</v>
      </c>
      <c r="D46" s="1" t="s">
        <v>32</v>
      </c>
      <c r="E46" s="22">
        <v>5</v>
      </c>
      <c r="F46" s="23">
        <v>112180.43</v>
      </c>
      <c r="G46" s="23">
        <f t="shared" si="0"/>
        <v>560902.14999999991</v>
      </c>
      <c r="H46" s="24"/>
      <c r="I46" s="24"/>
      <c r="J46" s="23">
        <f t="shared" si="1"/>
        <v>0</v>
      </c>
      <c r="K46" s="23">
        <f t="shared" si="2"/>
        <v>0</v>
      </c>
      <c r="L46" s="23">
        <f t="shared" si="3"/>
        <v>0</v>
      </c>
      <c r="M46" s="21"/>
      <c r="N46" s="21"/>
      <c r="O46" s="21"/>
      <c r="P46" s="50"/>
    </row>
    <row r="47" spans="1:16" s="25" customFormat="1" x14ac:dyDescent="0.2">
      <c r="A47" s="21">
        <v>36</v>
      </c>
      <c r="B47" s="49" t="s">
        <v>71</v>
      </c>
      <c r="C47" s="47">
        <v>10154486</v>
      </c>
      <c r="D47" s="1" t="s">
        <v>32</v>
      </c>
      <c r="E47" s="22">
        <v>12</v>
      </c>
      <c r="F47" s="23">
        <v>159207.4</v>
      </c>
      <c r="G47" s="23">
        <f t="shared" si="0"/>
        <v>1910488.7999999998</v>
      </c>
      <c r="H47" s="24"/>
      <c r="I47" s="24"/>
      <c r="J47" s="23">
        <f t="shared" si="1"/>
        <v>0</v>
      </c>
      <c r="K47" s="23">
        <f t="shared" si="2"/>
        <v>0</v>
      </c>
      <c r="L47" s="23">
        <f t="shared" si="3"/>
        <v>0</v>
      </c>
      <c r="M47" s="21"/>
      <c r="N47" s="21"/>
      <c r="O47" s="21"/>
      <c r="P47" s="50"/>
    </row>
    <row r="48" spans="1:16" s="25" customFormat="1" x14ac:dyDescent="0.2">
      <c r="A48" s="21">
        <v>37</v>
      </c>
      <c r="B48" s="49" t="s">
        <v>72</v>
      </c>
      <c r="C48" s="47">
        <v>10154495</v>
      </c>
      <c r="D48" s="1" t="s">
        <v>32</v>
      </c>
      <c r="E48" s="22">
        <v>5</v>
      </c>
      <c r="F48" s="23">
        <v>108405.44</v>
      </c>
      <c r="G48" s="23">
        <f t="shared" si="0"/>
        <v>542027.19999999995</v>
      </c>
      <c r="H48" s="24"/>
      <c r="I48" s="24"/>
      <c r="J48" s="23">
        <f t="shared" si="1"/>
        <v>0</v>
      </c>
      <c r="K48" s="23">
        <f t="shared" si="2"/>
        <v>0</v>
      </c>
      <c r="L48" s="23">
        <f t="shared" si="3"/>
        <v>0</v>
      </c>
      <c r="M48" s="21"/>
      <c r="N48" s="21"/>
      <c r="O48" s="21"/>
      <c r="P48" s="50"/>
    </row>
    <row r="49" spans="1:16" s="25" customFormat="1" x14ac:dyDescent="0.2">
      <c r="A49" s="21">
        <v>38</v>
      </c>
      <c r="B49" s="49" t="s">
        <v>73</v>
      </c>
      <c r="C49" s="47">
        <v>10154511</v>
      </c>
      <c r="D49" s="1" t="s">
        <v>32</v>
      </c>
      <c r="E49" s="22">
        <v>2</v>
      </c>
      <c r="F49" s="23">
        <v>104164.29</v>
      </c>
      <c r="G49" s="23">
        <f t="shared" si="0"/>
        <v>208328.58</v>
      </c>
      <c r="H49" s="24"/>
      <c r="I49" s="24"/>
      <c r="J49" s="23">
        <f t="shared" si="1"/>
        <v>0</v>
      </c>
      <c r="K49" s="23">
        <f t="shared" si="2"/>
        <v>0</v>
      </c>
      <c r="L49" s="23">
        <f t="shared" si="3"/>
        <v>0</v>
      </c>
      <c r="M49" s="21"/>
      <c r="N49" s="21"/>
      <c r="O49" s="21"/>
      <c r="P49" s="50"/>
    </row>
    <row r="50" spans="1:16" s="25" customFormat="1" x14ac:dyDescent="0.2">
      <c r="A50" s="21">
        <v>39</v>
      </c>
      <c r="B50" s="49" t="s">
        <v>74</v>
      </c>
      <c r="C50" s="47">
        <v>10154520</v>
      </c>
      <c r="D50" s="1" t="s">
        <v>32</v>
      </c>
      <c r="E50" s="22">
        <v>1</v>
      </c>
      <c r="F50" s="23">
        <v>108405.16</v>
      </c>
      <c r="G50" s="23">
        <f t="shared" si="0"/>
        <v>108405.16</v>
      </c>
      <c r="H50" s="24"/>
      <c r="I50" s="24"/>
      <c r="J50" s="23">
        <f t="shared" si="1"/>
        <v>0</v>
      </c>
      <c r="K50" s="23">
        <f t="shared" si="2"/>
        <v>0</v>
      </c>
      <c r="L50" s="23">
        <f t="shared" si="3"/>
        <v>0</v>
      </c>
      <c r="M50" s="21"/>
      <c r="N50" s="21"/>
      <c r="O50" s="21"/>
      <c r="P50" s="50"/>
    </row>
    <row r="51" spans="1:16" s="25" customFormat="1" x14ac:dyDescent="0.2">
      <c r="A51" s="21">
        <v>40</v>
      </c>
      <c r="B51" s="49" t="s">
        <v>75</v>
      </c>
      <c r="C51" s="47">
        <v>10158962</v>
      </c>
      <c r="D51" s="1" t="s">
        <v>32</v>
      </c>
      <c r="E51" s="22">
        <v>5</v>
      </c>
      <c r="F51" s="23">
        <v>159207.4</v>
      </c>
      <c r="G51" s="23">
        <f t="shared" si="0"/>
        <v>796037</v>
      </c>
      <c r="H51" s="24"/>
      <c r="I51" s="24"/>
      <c r="J51" s="23">
        <f t="shared" si="1"/>
        <v>0</v>
      </c>
      <c r="K51" s="23">
        <f t="shared" si="2"/>
        <v>0</v>
      </c>
      <c r="L51" s="23">
        <f t="shared" si="3"/>
        <v>0</v>
      </c>
      <c r="M51" s="21"/>
      <c r="N51" s="21"/>
      <c r="O51" s="21"/>
      <c r="P51" s="50"/>
    </row>
    <row r="52" spans="1:16" s="25" customFormat="1" x14ac:dyDescent="0.2">
      <c r="A52" s="21">
        <v>41</v>
      </c>
      <c r="B52" s="49" t="s">
        <v>76</v>
      </c>
      <c r="C52" s="47">
        <v>10159006</v>
      </c>
      <c r="D52" s="1" t="s">
        <v>32</v>
      </c>
      <c r="E52" s="22">
        <v>3</v>
      </c>
      <c r="F52" s="23">
        <v>129191.49</v>
      </c>
      <c r="G52" s="23">
        <f t="shared" si="0"/>
        <v>387574.47000000003</v>
      </c>
      <c r="H52" s="24"/>
      <c r="I52" s="24"/>
      <c r="J52" s="23">
        <f t="shared" si="1"/>
        <v>0</v>
      </c>
      <c r="K52" s="23">
        <f t="shared" si="2"/>
        <v>0</v>
      </c>
      <c r="L52" s="23">
        <f t="shared" si="3"/>
        <v>0</v>
      </c>
      <c r="M52" s="21"/>
      <c r="N52" s="21"/>
      <c r="O52" s="21"/>
      <c r="P52" s="50"/>
    </row>
    <row r="53" spans="1:16" s="25" customFormat="1" x14ac:dyDescent="0.2">
      <c r="A53" s="21">
        <v>42</v>
      </c>
      <c r="B53" s="49" t="s">
        <v>77</v>
      </c>
      <c r="C53" s="47">
        <v>102000017</v>
      </c>
      <c r="D53" s="1" t="s">
        <v>32</v>
      </c>
      <c r="E53" s="22">
        <v>3</v>
      </c>
      <c r="F53" s="23">
        <v>143408.93</v>
      </c>
      <c r="G53" s="23">
        <f t="shared" si="0"/>
        <v>430226.79</v>
      </c>
      <c r="H53" s="24"/>
      <c r="I53" s="24"/>
      <c r="J53" s="23">
        <f t="shared" si="1"/>
        <v>0</v>
      </c>
      <c r="K53" s="23">
        <f t="shared" si="2"/>
        <v>0</v>
      </c>
      <c r="L53" s="23">
        <f t="shared" si="3"/>
        <v>0</v>
      </c>
      <c r="M53" s="21"/>
      <c r="N53" s="21"/>
      <c r="O53" s="21"/>
      <c r="P53" s="50"/>
    </row>
    <row r="54" spans="1:16" s="25" customFormat="1" x14ac:dyDescent="0.2">
      <c r="A54" s="21">
        <v>43</v>
      </c>
      <c r="B54" s="49" t="s">
        <v>78</v>
      </c>
      <c r="C54" s="47">
        <v>102000020</v>
      </c>
      <c r="D54" s="1" t="s">
        <v>32</v>
      </c>
      <c r="E54" s="22">
        <v>2</v>
      </c>
      <c r="F54" s="23">
        <v>512086.38</v>
      </c>
      <c r="G54" s="23">
        <f t="shared" si="0"/>
        <v>1024172.76</v>
      </c>
      <c r="H54" s="24"/>
      <c r="I54" s="24"/>
      <c r="J54" s="23">
        <f t="shared" si="1"/>
        <v>0</v>
      </c>
      <c r="K54" s="23">
        <f t="shared" si="2"/>
        <v>0</v>
      </c>
      <c r="L54" s="23">
        <f t="shared" si="3"/>
        <v>0</v>
      </c>
      <c r="M54" s="21"/>
      <c r="N54" s="21"/>
      <c r="O54" s="21"/>
      <c r="P54" s="50"/>
    </row>
    <row r="55" spans="1:16" s="25" customFormat="1" x14ac:dyDescent="0.2">
      <c r="A55" s="21">
        <v>44</v>
      </c>
      <c r="B55" s="49" t="s">
        <v>79</v>
      </c>
      <c r="C55" s="47">
        <v>102000037</v>
      </c>
      <c r="D55" s="1" t="s">
        <v>32</v>
      </c>
      <c r="E55" s="22">
        <v>1</v>
      </c>
      <c r="F55" s="23">
        <v>165530.32</v>
      </c>
      <c r="G55" s="23">
        <f t="shared" si="0"/>
        <v>165530.32</v>
      </c>
      <c r="H55" s="24"/>
      <c r="I55" s="24"/>
      <c r="J55" s="23">
        <f t="shared" si="1"/>
        <v>0</v>
      </c>
      <c r="K55" s="23">
        <f t="shared" si="2"/>
        <v>0</v>
      </c>
      <c r="L55" s="23">
        <f t="shared" si="3"/>
        <v>0</v>
      </c>
      <c r="M55" s="21"/>
      <c r="N55" s="21"/>
      <c r="O55" s="21"/>
      <c r="P55" s="50"/>
    </row>
    <row r="56" spans="1:16" s="25" customFormat="1" x14ac:dyDescent="0.2">
      <c r="A56" s="21">
        <v>45</v>
      </c>
      <c r="B56" s="49" t="s">
        <v>80</v>
      </c>
      <c r="C56" s="47">
        <v>102000062</v>
      </c>
      <c r="D56" s="1" t="s">
        <v>32</v>
      </c>
      <c r="E56" s="22">
        <v>1</v>
      </c>
      <c r="F56" s="23">
        <v>49297.47</v>
      </c>
      <c r="G56" s="23">
        <f t="shared" si="0"/>
        <v>49297.47</v>
      </c>
      <c r="H56" s="24"/>
      <c r="I56" s="24"/>
      <c r="J56" s="23">
        <f t="shared" si="1"/>
        <v>0</v>
      </c>
      <c r="K56" s="23">
        <f t="shared" si="2"/>
        <v>0</v>
      </c>
      <c r="L56" s="23">
        <f t="shared" si="3"/>
        <v>0</v>
      </c>
      <c r="M56" s="21"/>
      <c r="N56" s="21"/>
      <c r="O56" s="21"/>
      <c r="P56" s="50"/>
    </row>
    <row r="57" spans="1:16" s="25" customFormat="1" x14ac:dyDescent="0.2">
      <c r="A57" s="21">
        <v>46</v>
      </c>
      <c r="B57" s="49" t="s">
        <v>81</v>
      </c>
      <c r="C57" s="47">
        <v>102000096</v>
      </c>
      <c r="D57" s="1" t="s">
        <v>32</v>
      </c>
      <c r="E57" s="22">
        <v>1</v>
      </c>
      <c r="F57" s="23">
        <v>216564.19</v>
      </c>
      <c r="G57" s="23">
        <f t="shared" si="0"/>
        <v>216564.19</v>
      </c>
      <c r="H57" s="24"/>
      <c r="I57" s="24"/>
      <c r="J57" s="23">
        <f t="shared" si="1"/>
        <v>0</v>
      </c>
      <c r="K57" s="23">
        <f t="shared" si="2"/>
        <v>0</v>
      </c>
      <c r="L57" s="23">
        <f t="shared" si="3"/>
        <v>0</v>
      </c>
      <c r="M57" s="21"/>
      <c r="N57" s="21"/>
      <c r="O57" s="21"/>
      <c r="P57" s="50"/>
    </row>
    <row r="58" spans="1:16" s="25" customFormat="1" x14ac:dyDescent="0.2">
      <c r="A58" s="21">
        <v>47</v>
      </c>
      <c r="B58" s="49" t="s">
        <v>82</v>
      </c>
      <c r="C58" s="47">
        <v>102000139</v>
      </c>
      <c r="D58" s="1" t="s">
        <v>32</v>
      </c>
      <c r="E58" s="22">
        <v>3</v>
      </c>
      <c r="F58" s="23">
        <v>75925.87</v>
      </c>
      <c r="G58" s="23">
        <f t="shared" si="0"/>
        <v>227777.61</v>
      </c>
      <c r="H58" s="24"/>
      <c r="I58" s="24"/>
      <c r="J58" s="23">
        <f t="shared" si="1"/>
        <v>0</v>
      </c>
      <c r="K58" s="23">
        <f t="shared" si="2"/>
        <v>0</v>
      </c>
      <c r="L58" s="23">
        <f t="shared" si="3"/>
        <v>0</v>
      </c>
      <c r="M58" s="21"/>
      <c r="N58" s="21"/>
      <c r="O58" s="21"/>
      <c r="P58" s="50"/>
    </row>
    <row r="59" spans="1:16" s="25" customFormat="1" x14ac:dyDescent="0.2">
      <c r="A59" s="21">
        <v>48</v>
      </c>
      <c r="B59" s="49" t="s">
        <v>83</v>
      </c>
      <c r="C59" s="47">
        <v>102000145</v>
      </c>
      <c r="D59" s="1" t="s">
        <v>32</v>
      </c>
      <c r="E59" s="22">
        <v>1</v>
      </c>
      <c r="F59" s="23">
        <v>46225.19</v>
      </c>
      <c r="G59" s="23">
        <f t="shared" si="0"/>
        <v>46225.19</v>
      </c>
      <c r="H59" s="24"/>
      <c r="I59" s="24"/>
      <c r="J59" s="23">
        <f t="shared" si="1"/>
        <v>0</v>
      </c>
      <c r="K59" s="23">
        <f t="shared" si="2"/>
        <v>0</v>
      </c>
      <c r="L59" s="23">
        <f t="shared" si="3"/>
        <v>0</v>
      </c>
      <c r="M59" s="21"/>
      <c r="N59" s="21"/>
      <c r="O59" s="21"/>
      <c r="P59" s="50"/>
    </row>
    <row r="60" spans="1:16" s="25" customFormat="1" x14ac:dyDescent="0.2">
      <c r="A60" s="21">
        <v>49</v>
      </c>
      <c r="B60" s="49" t="s">
        <v>84</v>
      </c>
      <c r="C60" s="47">
        <v>102000156</v>
      </c>
      <c r="D60" s="1" t="s">
        <v>32</v>
      </c>
      <c r="E60" s="22">
        <v>2</v>
      </c>
      <c r="F60" s="23">
        <v>512086.38</v>
      </c>
      <c r="G60" s="23">
        <f t="shared" si="0"/>
        <v>1024172.76</v>
      </c>
      <c r="H60" s="24"/>
      <c r="I60" s="24"/>
      <c r="J60" s="23">
        <f t="shared" si="1"/>
        <v>0</v>
      </c>
      <c r="K60" s="23">
        <f t="shared" si="2"/>
        <v>0</v>
      </c>
      <c r="L60" s="23">
        <f t="shared" si="3"/>
        <v>0</v>
      </c>
      <c r="M60" s="21"/>
      <c r="N60" s="21"/>
      <c r="O60" s="21"/>
      <c r="P60" s="50"/>
    </row>
    <row r="61" spans="1:16" s="25" customFormat="1" x14ac:dyDescent="0.2">
      <c r="A61" s="21">
        <v>50</v>
      </c>
      <c r="B61" s="49" t="s">
        <v>85</v>
      </c>
      <c r="C61" s="47">
        <v>102000168</v>
      </c>
      <c r="D61" s="1" t="s">
        <v>32</v>
      </c>
      <c r="E61" s="22">
        <v>1</v>
      </c>
      <c r="F61" s="23">
        <v>138421.07</v>
      </c>
      <c r="G61" s="23">
        <f t="shared" si="0"/>
        <v>138421.07</v>
      </c>
      <c r="H61" s="24"/>
      <c r="I61" s="24"/>
      <c r="J61" s="23">
        <f t="shared" si="1"/>
        <v>0</v>
      </c>
      <c r="K61" s="23">
        <f t="shared" si="2"/>
        <v>0</v>
      </c>
      <c r="L61" s="23">
        <f t="shared" si="3"/>
        <v>0</v>
      </c>
      <c r="M61" s="21"/>
      <c r="N61" s="21"/>
      <c r="O61" s="21"/>
      <c r="P61" s="50"/>
    </row>
    <row r="62" spans="1:16" s="25" customFormat="1" x14ac:dyDescent="0.2">
      <c r="A62" s="21">
        <v>51</v>
      </c>
      <c r="B62" s="49" t="s">
        <v>86</v>
      </c>
      <c r="C62" s="47">
        <v>102000201</v>
      </c>
      <c r="D62" s="1" t="s">
        <v>32</v>
      </c>
      <c r="E62" s="22">
        <v>5</v>
      </c>
      <c r="F62" s="23">
        <v>164195.25</v>
      </c>
      <c r="G62" s="23">
        <f t="shared" si="0"/>
        <v>820976.25</v>
      </c>
      <c r="H62" s="24"/>
      <c r="I62" s="24"/>
      <c r="J62" s="23">
        <f t="shared" si="1"/>
        <v>0</v>
      </c>
      <c r="K62" s="23">
        <f t="shared" si="2"/>
        <v>0</v>
      </c>
      <c r="L62" s="23">
        <f t="shared" si="3"/>
        <v>0</v>
      </c>
      <c r="M62" s="21"/>
      <c r="N62" s="21"/>
      <c r="O62" s="21"/>
      <c r="P62" s="50"/>
    </row>
    <row r="63" spans="1:16" s="25" customFormat="1" x14ac:dyDescent="0.2">
      <c r="A63" s="21">
        <v>52</v>
      </c>
      <c r="B63" s="49" t="s">
        <v>87</v>
      </c>
      <c r="C63" s="47">
        <v>102000206</v>
      </c>
      <c r="D63" s="1" t="s">
        <v>32</v>
      </c>
      <c r="E63" s="22">
        <v>4</v>
      </c>
      <c r="F63" s="23">
        <v>72706.92</v>
      </c>
      <c r="G63" s="23">
        <f t="shared" si="0"/>
        <v>290827.68</v>
      </c>
      <c r="H63" s="24"/>
      <c r="I63" s="24"/>
      <c r="J63" s="23">
        <f t="shared" si="1"/>
        <v>0</v>
      </c>
      <c r="K63" s="23">
        <f t="shared" si="2"/>
        <v>0</v>
      </c>
      <c r="L63" s="23">
        <f t="shared" si="3"/>
        <v>0</v>
      </c>
      <c r="M63" s="21"/>
      <c r="N63" s="21"/>
      <c r="O63" s="21"/>
      <c r="P63" s="50"/>
    </row>
    <row r="64" spans="1:16" s="25" customFormat="1" x14ac:dyDescent="0.2">
      <c r="A64" s="21">
        <v>53</v>
      </c>
      <c r="B64" s="49" t="s">
        <v>88</v>
      </c>
      <c r="C64" s="47">
        <v>102000244</v>
      </c>
      <c r="D64" s="1" t="s">
        <v>32</v>
      </c>
      <c r="E64" s="22">
        <v>1</v>
      </c>
      <c r="F64" s="23">
        <v>312361.11</v>
      </c>
      <c r="G64" s="23">
        <f t="shared" si="0"/>
        <v>312361.11</v>
      </c>
      <c r="H64" s="24"/>
      <c r="I64" s="24"/>
      <c r="J64" s="23">
        <f t="shared" si="1"/>
        <v>0</v>
      </c>
      <c r="K64" s="23">
        <f t="shared" si="2"/>
        <v>0</v>
      </c>
      <c r="L64" s="23">
        <f t="shared" si="3"/>
        <v>0</v>
      </c>
      <c r="M64" s="21"/>
      <c r="N64" s="21"/>
      <c r="O64" s="21"/>
      <c r="P64" s="50"/>
    </row>
    <row r="65" spans="1:16" s="25" customFormat="1" x14ac:dyDescent="0.2">
      <c r="A65" s="21">
        <v>54</v>
      </c>
      <c r="B65" s="49" t="s">
        <v>89</v>
      </c>
      <c r="C65" s="47">
        <v>102000245</v>
      </c>
      <c r="D65" s="1" t="s">
        <v>32</v>
      </c>
      <c r="E65" s="22">
        <v>2</v>
      </c>
      <c r="F65" s="23">
        <v>312361.11</v>
      </c>
      <c r="G65" s="23">
        <f t="shared" si="0"/>
        <v>624722.22</v>
      </c>
      <c r="H65" s="24"/>
      <c r="I65" s="24"/>
      <c r="J65" s="23">
        <f t="shared" si="1"/>
        <v>0</v>
      </c>
      <c r="K65" s="23">
        <f t="shared" si="2"/>
        <v>0</v>
      </c>
      <c r="L65" s="23">
        <f t="shared" si="3"/>
        <v>0</v>
      </c>
      <c r="M65" s="21"/>
      <c r="N65" s="21"/>
      <c r="O65" s="21"/>
      <c r="P65" s="50"/>
    </row>
    <row r="66" spans="1:16" s="25" customFormat="1" x14ac:dyDescent="0.2">
      <c r="A66" s="21">
        <v>55</v>
      </c>
      <c r="B66" s="49" t="s">
        <v>90</v>
      </c>
      <c r="C66" s="47">
        <v>102000316</v>
      </c>
      <c r="D66" s="1" t="s">
        <v>32</v>
      </c>
      <c r="E66" s="22">
        <v>4</v>
      </c>
      <c r="F66" s="23">
        <v>99532.62</v>
      </c>
      <c r="G66" s="23">
        <f t="shared" si="0"/>
        <v>398130.48</v>
      </c>
      <c r="H66" s="24"/>
      <c r="I66" s="24"/>
      <c r="J66" s="23">
        <f t="shared" si="1"/>
        <v>0</v>
      </c>
      <c r="K66" s="23">
        <f t="shared" si="2"/>
        <v>0</v>
      </c>
      <c r="L66" s="23">
        <f t="shared" si="3"/>
        <v>0</v>
      </c>
      <c r="M66" s="21"/>
      <c r="N66" s="21"/>
      <c r="O66" s="21"/>
      <c r="P66" s="50"/>
    </row>
    <row r="67" spans="1:16" s="25" customFormat="1" x14ac:dyDescent="0.2">
      <c r="A67" s="21">
        <v>56</v>
      </c>
      <c r="B67" s="49" t="s">
        <v>91</v>
      </c>
      <c r="C67" s="47">
        <v>102000336</v>
      </c>
      <c r="D67" s="1" t="s">
        <v>32</v>
      </c>
      <c r="E67" s="22">
        <v>1</v>
      </c>
      <c r="F67" s="23">
        <v>223487.46</v>
      </c>
      <c r="G67" s="23">
        <f t="shared" si="0"/>
        <v>223487.46</v>
      </c>
      <c r="H67" s="24"/>
      <c r="I67" s="24"/>
      <c r="J67" s="23">
        <f t="shared" si="1"/>
        <v>0</v>
      </c>
      <c r="K67" s="23">
        <f t="shared" si="2"/>
        <v>0</v>
      </c>
      <c r="L67" s="23">
        <f t="shared" si="3"/>
        <v>0</v>
      </c>
      <c r="M67" s="21"/>
      <c r="N67" s="21"/>
      <c r="O67" s="21"/>
      <c r="P67" s="50"/>
    </row>
    <row r="68" spans="1:16" s="25" customFormat="1" x14ac:dyDescent="0.2">
      <c r="A68" s="21">
        <v>57</v>
      </c>
      <c r="B68" s="49" t="s">
        <v>92</v>
      </c>
      <c r="C68" s="47">
        <v>102000341</v>
      </c>
      <c r="D68" s="1" t="s">
        <v>32</v>
      </c>
      <c r="E68" s="22">
        <v>2</v>
      </c>
      <c r="F68" s="23">
        <v>215229.12</v>
      </c>
      <c r="G68" s="23">
        <f t="shared" si="0"/>
        <v>430458.24</v>
      </c>
      <c r="H68" s="24"/>
      <c r="I68" s="24"/>
      <c r="J68" s="23">
        <f t="shared" si="1"/>
        <v>0</v>
      </c>
      <c r="K68" s="23">
        <f t="shared" si="2"/>
        <v>0</v>
      </c>
      <c r="L68" s="23">
        <f t="shared" si="3"/>
        <v>0</v>
      </c>
      <c r="M68" s="21"/>
      <c r="N68" s="21"/>
      <c r="O68" s="21"/>
      <c r="P68" s="50"/>
    </row>
    <row r="69" spans="1:16" s="25" customFormat="1" x14ac:dyDescent="0.2">
      <c r="A69" s="21">
        <v>58</v>
      </c>
      <c r="B69" s="49" t="s">
        <v>93</v>
      </c>
      <c r="C69" s="47">
        <v>102000372</v>
      </c>
      <c r="D69" s="1" t="s">
        <v>32</v>
      </c>
      <c r="E69" s="22">
        <v>8</v>
      </c>
      <c r="F69" s="23">
        <v>215229.12</v>
      </c>
      <c r="G69" s="23">
        <f t="shared" si="0"/>
        <v>1721832.96</v>
      </c>
      <c r="H69" s="24"/>
      <c r="I69" s="24"/>
      <c r="J69" s="23">
        <f t="shared" si="1"/>
        <v>0</v>
      </c>
      <c r="K69" s="23">
        <f t="shared" si="2"/>
        <v>0</v>
      </c>
      <c r="L69" s="23">
        <f t="shared" si="3"/>
        <v>0</v>
      </c>
      <c r="M69" s="21"/>
      <c r="N69" s="21"/>
      <c r="O69" s="21"/>
      <c r="P69" s="50"/>
    </row>
    <row r="70" spans="1:16" s="25" customFormat="1" x14ac:dyDescent="0.2">
      <c r="A70" s="21">
        <v>59</v>
      </c>
      <c r="B70" s="49" t="s">
        <v>94</v>
      </c>
      <c r="C70" s="47">
        <v>102000395</v>
      </c>
      <c r="D70" s="1" t="s">
        <v>32</v>
      </c>
      <c r="E70" s="22">
        <v>1</v>
      </c>
      <c r="F70" s="23">
        <v>491300.05</v>
      </c>
      <c r="G70" s="23">
        <f t="shared" si="0"/>
        <v>491300.05</v>
      </c>
      <c r="H70" s="24"/>
      <c r="I70" s="24"/>
      <c r="J70" s="23">
        <f t="shared" si="1"/>
        <v>0</v>
      </c>
      <c r="K70" s="23">
        <f t="shared" si="2"/>
        <v>0</v>
      </c>
      <c r="L70" s="23">
        <f t="shared" si="3"/>
        <v>0</v>
      </c>
      <c r="M70" s="21"/>
      <c r="N70" s="21"/>
      <c r="O70" s="21"/>
      <c r="P70" s="50"/>
    </row>
    <row r="71" spans="1:16" s="25" customFormat="1" x14ac:dyDescent="0.2">
      <c r="A71" s="21">
        <v>60</v>
      </c>
      <c r="B71" s="49" t="s">
        <v>95</v>
      </c>
      <c r="C71" s="47">
        <v>102000422</v>
      </c>
      <c r="D71" s="1" t="s">
        <v>32</v>
      </c>
      <c r="E71" s="22">
        <v>1</v>
      </c>
      <c r="F71" s="23">
        <v>165530.32</v>
      </c>
      <c r="G71" s="23">
        <f t="shared" si="0"/>
        <v>165530.32</v>
      </c>
      <c r="H71" s="24"/>
      <c r="I71" s="24"/>
      <c r="J71" s="23">
        <f t="shared" si="1"/>
        <v>0</v>
      </c>
      <c r="K71" s="23">
        <f t="shared" si="2"/>
        <v>0</v>
      </c>
      <c r="L71" s="23">
        <f t="shared" si="3"/>
        <v>0</v>
      </c>
      <c r="M71" s="21"/>
      <c r="N71" s="21"/>
      <c r="O71" s="21"/>
      <c r="P71" s="50"/>
    </row>
    <row r="72" spans="1:16" s="25" customFormat="1" x14ac:dyDescent="0.2">
      <c r="A72" s="21">
        <v>61</v>
      </c>
      <c r="B72" s="49" t="s">
        <v>96</v>
      </c>
      <c r="C72" s="47">
        <v>102000532</v>
      </c>
      <c r="D72" s="1" t="s">
        <v>32</v>
      </c>
      <c r="E72" s="22">
        <v>5</v>
      </c>
      <c r="F72" s="23">
        <v>194442.79</v>
      </c>
      <c r="G72" s="23">
        <f t="shared" si="0"/>
        <v>972213.95000000007</v>
      </c>
      <c r="H72" s="24"/>
      <c r="I72" s="24"/>
      <c r="J72" s="23">
        <f t="shared" si="1"/>
        <v>0</v>
      </c>
      <c r="K72" s="23">
        <f t="shared" si="2"/>
        <v>0</v>
      </c>
      <c r="L72" s="23">
        <f t="shared" si="3"/>
        <v>0</v>
      </c>
      <c r="M72" s="21"/>
      <c r="N72" s="21"/>
      <c r="O72" s="21"/>
      <c r="P72" s="50"/>
    </row>
    <row r="73" spans="1:16" s="25" customFormat="1" x14ac:dyDescent="0.2">
      <c r="A73" s="21">
        <v>62</v>
      </c>
      <c r="B73" s="49" t="s">
        <v>97</v>
      </c>
      <c r="C73" s="47">
        <v>102000593</v>
      </c>
      <c r="D73" s="1" t="s">
        <v>32</v>
      </c>
      <c r="E73" s="22">
        <v>4</v>
      </c>
      <c r="F73" s="23">
        <v>138421.07</v>
      </c>
      <c r="G73" s="23">
        <f t="shared" si="0"/>
        <v>553684.28</v>
      </c>
      <c r="H73" s="24"/>
      <c r="I73" s="24"/>
      <c r="J73" s="23">
        <f t="shared" si="1"/>
        <v>0</v>
      </c>
      <c r="K73" s="23">
        <f t="shared" si="2"/>
        <v>0</v>
      </c>
      <c r="L73" s="23">
        <f t="shared" si="3"/>
        <v>0</v>
      </c>
      <c r="M73" s="21"/>
      <c r="N73" s="21"/>
      <c r="O73" s="21"/>
      <c r="P73" s="50"/>
    </row>
    <row r="74" spans="1:16" s="25" customFormat="1" x14ac:dyDescent="0.2">
      <c r="A74" s="21">
        <v>63</v>
      </c>
      <c r="B74" s="49" t="s">
        <v>40</v>
      </c>
      <c r="C74" s="47">
        <v>102000607</v>
      </c>
      <c r="D74" s="1" t="s">
        <v>32</v>
      </c>
      <c r="E74" s="22">
        <v>7</v>
      </c>
      <c r="F74" s="23">
        <v>188796.53</v>
      </c>
      <c r="G74" s="23">
        <f t="shared" si="0"/>
        <v>1321575.71</v>
      </c>
      <c r="H74" s="24"/>
      <c r="I74" s="24"/>
      <c r="J74" s="23">
        <f t="shared" si="1"/>
        <v>0</v>
      </c>
      <c r="K74" s="23">
        <f t="shared" si="2"/>
        <v>0</v>
      </c>
      <c r="L74" s="23">
        <f t="shared" si="3"/>
        <v>0</v>
      </c>
      <c r="M74" s="21"/>
      <c r="N74" s="21"/>
      <c r="O74" s="21"/>
      <c r="P74" s="50"/>
    </row>
    <row r="75" spans="1:16" s="25" customFormat="1" x14ac:dyDescent="0.2">
      <c r="A75" s="21">
        <v>64</v>
      </c>
      <c r="B75" s="49" t="s">
        <v>98</v>
      </c>
      <c r="C75" s="48">
        <v>102004106</v>
      </c>
      <c r="D75" s="1" t="s">
        <v>32</v>
      </c>
      <c r="E75" s="22">
        <v>4</v>
      </c>
      <c r="F75" s="23">
        <v>6953.6</v>
      </c>
      <c r="G75" s="23">
        <f t="shared" si="0"/>
        <v>27814.400000000001</v>
      </c>
      <c r="H75" s="24"/>
      <c r="I75" s="24"/>
      <c r="J75" s="23">
        <f t="shared" si="1"/>
        <v>0</v>
      </c>
      <c r="K75" s="23">
        <f t="shared" si="2"/>
        <v>0</v>
      </c>
      <c r="L75" s="23">
        <f t="shared" si="3"/>
        <v>0</v>
      </c>
      <c r="M75" s="21"/>
      <c r="N75" s="21"/>
      <c r="O75" s="21"/>
      <c r="P75" s="50"/>
    </row>
    <row r="76" spans="1:16" s="25" customFormat="1" x14ac:dyDescent="0.2">
      <c r="A76" s="21">
        <v>65</v>
      </c>
      <c r="B76" s="49" t="s">
        <v>106</v>
      </c>
      <c r="C76" s="48"/>
      <c r="D76" s="1" t="s">
        <v>32</v>
      </c>
      <c r="E76" s="22">
        <v>2</v>
      </c>
      <c r="F76" s="23">
        <v>160526.22</v>
      </c>
      <c r="G76" s="23">
        <f t="shared" si="0"/>
        <v>321052.44</v>
      </c>
      <c r="H76" s="24"/>
      <c r="I76" s="24"/>
      <c r="J76" s="23">
        <f t="shared" si="1"/>
        <v>0</v>
      </c>
      <c r="K76" s="23">
        <f t="shared" si="2"/>
        <v>0</v>
      </c>
      <c r="L76" s="23">
        <f t="shared" si="3"/>
        <v>0</v>
      </c>
      <c r="M76" s="21"/>
      <c r="N76" s="21"/>
      <c r="O76" s="21"/>
      <c r="P76" s="50"/>
    </row>
    <row r="77" spans="1:16" s="25" customFormat="1" x14ac:dyDescent="0.2">
      <c r="A77" s="21">
        <v>66</v>
      </c>
      <c r="B77" s="49" t="s">
        <v>99</v>
      </c>
      <c r="C77" s="48">
        <v>102009902</v>
      </c>
      <c r="D77" s="1" t="s">
        <v>32</v>
      </c>
      <c r="E77" s="22">
        <v>1</v>
      </c>
      <c r="F77" s="23">
        <v>15632.84</v>
      </c>
      <c r="G77" s="23">
        <f t="shared" ref="G77:G83" si="4">E77*F77</f>
        <v>15632.84</v>
      </c>
      <c r="H77" s="24"/>
      <c r="I77" s="24"/>
      <c r="J77" s="23">
        <f t="shared" ref="J77:J83" si="5">I77*1.18</f>
        <v>0</v>
      </c>
      <c r="K77" s="23">
        <f t="shared" ref="K77:K83" si="6">E77*I77</f>
        <v>0</v>
      </c>
      <c r="L77" s="23">
        <f t="shared" ref="L77:L83" si="7">E77*J77</f>
        <v>0</v>
      </c>
      <c r="M77" s="21"/>
      <c r="N77" s="21"/>
      <c r="O77" s="21"/>
      <c r="P77" s="50"/>
    </row>
    <row r="78" spans="1:16" s="25" customFormat="1" x14ac:dyDescent="0.2">
      <c r="A78" s="21">
        <v>67</v>
      </c>
      <c r="B78" s="49" t="s">
        <v>100</v>
      </c>
      <c r="C78" s="48">
        <v>102009961</v>
      </c>
      <c r="D78" s="1" t="s">
        <v>32</v>
      </c>
      <c r="E78" s="22">
        <v>2</v>
      </c>
      <c r="F78" s="23">
        <v>42319.519999999997</v>
      </c>
      <c r="G78" s="23">
        <f t="shared" si="4"/>
        <v>84639.039999999994</v>
      </c>
      <c r="H78" s="24"/>
      <c r="I78" s="24"/>
      <c r="J78" s="23">
        <f t="shared" si="5"/>
        <v>0</v>
      </c>
      <c r="K78" s="23">
        <f t="shared" si="6"/>
        <v>0</v>
      </c>
      <c r="L78" s="23">
        <f t="shared" si="7"/>
        <v>0</v>
      </c>
      <c r="M78" s="21"/>
      <c r="N78" s="21"/>
      <c r="O78" s="21"/>
      <c r="P78" s="50"/>
    </row>
    <row r="79" spans="1:16" s="25" customFormat="1" x14ac:dyDescent="0.2">
      <c r="A79" s="21">
        <v>68</v>
      </c>
      <c r="B79" s="49" t="s">
        <v>101</v>
      </c>
      <c r="C79" s="48">
        <v>102014380</v>
      </c>
      <c r="D79" s="1" t="s">
        <v>32</v>
      </c>
      <c r="E79" s="22">
        <v>3</v>
      </c>
      <c r="F79" s="23">
        <v>5935.89</v>
      </c>
      <c r="G79" s="23">
        <f t="shared" si="4"/>
        <v>17807.670000000002</v>
      </c>
      <c r="H79" s="24"/>
      <c r="I79" s="24"/>
      <c r="J79" s="23">
        <f t="shared" si="5"/>
        <v>0</v>
      </c>
      <c r="K79" s="23">
        <f t="shared" si="6"/>
        <v>0</v>
      </c>
      <c r="L79" s="23">
        <f t="shared" si="7"/>
        <v>0</v>
      </c>
      <c r="M79" s="21"/>
      <c r="N79" s="21"/>
      <c r="O79" s="21"/>
      <c r="P79" s="50"/>
    </row>
    <row r="80" spans="1:16" s="25" customFormat="1" x14ac:dyDescent="0.2">
      <c r="A80" s="21">
        <v>69</v>
      </c>
      <c r="B80" s="49" t="s">
        <v>102</v>
      </c>
      <c r="C80" s="48">
        <v>102014409</v>
      </c>
      <c r="D80" s="1" t="s">
        <v>32</v>
      </c>
      <c r="E80" s="22">
        <v>3</v>
      </c>
      <c r="F80" s="23">
        <v>9339.85</v>
      </c>
      <c r="G80" s="23">
        <f t="shared" si="4"/>
        <v>28019.550000000003</v>
      </c>
      <c r="H80" s="24"/>
      <c r="I80" s="24"/>
      <c r="J80" s="23">
        <f t="shared" si="5"/>
        <v>0</v>
      </c>
      <c r="K80" s="23">
        <f t="shared" si="6"/>
        <v>0</v>
      </c>
      <c r="L80" s="23">
        <f t="shared" si="7"/>
        <v>0</v>
      </c>
      <c r="M80" s="21"/>
      <c r="N80" s="21"/>
      <c r="O80" s="21"/>
      <c r="P80" s="50"/>
    </row>
    <row r="81" spans="1:16" s="25" customFormat="1" x14ac:dyDescent="0.2">
      <c r="A81" s="21">
        <v>70</v>
      </c>
      <c r="B81" s="49" t="s">
        <v>103</v>
      </c>
      <c r="C81" s="48">
        <v>10002554</v>
      </c>
      <c r="D81" s="1" t="s">
        <v>32</v>
      </c>
      <c r="E81" s="22">
        <v>4</v>
      </c>
      <c r="F81" s="23">
        <v>5662.75</v>
      </c>
      <c r="G81" s="23">
        <f t="shared" si="4"/>
        <v>22651</v>
      </c>
      <c r="H81" s="24"/>
      <c r="I81" s="24"/>
      <c r="J81" s="23">
        <f t="shared" si="5"/>
        <v>0</v>
      </c>
      <c r="K81" s="23">
        <f t="shared" si="6"/>
        <v>0</v>
      </c>
      <c r="L81" s="23">
        <f t="shared" si="7"/>
        <v>0</v>
      </c>
      <c r="M81" s="21"/>
      <c r="N81" s="21"/>
      <c r="O81" s="21"/>
      <c r="P81" s="50"/>
    </row>
    <row r="82" spans="1:16" s="25" customFormat="1" x14ac:dyDescent="0.2">
      <c r="A82" s="21">
        <v>71</v>
      </c>
      <c r="B82" s="49" t="s">
        <v>104</v>
      </c>
      <c r="C82" s="48">
        <v>10002552</v>
      </c>
      <c r="D82" s="1" t="s">
        <v>32</v>
      </c>
      <c r="E82" s="22">
        <v>4</v>
      </c>
      <c r="F82" s="23">
        <v>4233.1400000000003</v>
      </c>
      <c r="G82" s="23">
        <f t="shared" si="4"/>
        <v>16932.560000000001</v>
      </c>
      <c r="H82" s="24"/>
      <c r="I82" s="24"/>
      <c r="J82" s="23">
        <f t="shared" si="5"/>
        <v>0</v>
      </c>
      <c r="K82" s="23">
        <f t="shared" si="6"/>
        <v>0</v>
      </c>
      <c r="L82" s="23">
        <f t="shared" si="7"/>
        <v>0</v>
      </c>
      <c r="M82" s="21"/>
      <c r="N82" s="21"/>
      <c r="O82" s="21"/>
      <c r="P82" s="50"/>
    </row>
    <row r="83" spans="1:16" s="25" customFormat="1" x14ac:dyDescent="0.2">
      <c r="A83" s="21">
        <v>72</v>
      </c>
      <c r="B83" s="49" t="s">
        <v>105</v>
      </c>
      <c r="C83" s="48">
        <v>10002556</v>
      </c>
      <c r="D83" s="1" t="s">
        <v>32</v>
      </c>
      <c r="E83" s="22">
        <v>4</v>
      </c>
      <c r="F83" s="23">
        <v>7538.07</v>
      </c>
      <c r="G83" s="23">
        <f t="shared" si="4"/>
        <v>30152.28</v>
      </c>
      <c r="H83" s="24"/>
      <c r="I83" s="24"/>
      <c r="J83" s="23">
        <f t="shared" si="5"/>
        <v>0</v>
      </c>
      <c r="K83" s="23">
        <f t="shared" si="6"/>
        <v>0</v>
      </c>
      <c r="L83" s="23">
        <f t="shared" si="7"/>
        <v>0</v>
      </c>
      <c r="M83" s="21"/>
      <c r="N83" s="21"/>
      <c r="O83" s="21"/>
      <c r="P83" s="50"/>
    </row>
    <row r="84" spans="1:16" ht="14.25" x14ac:dyDescent="0.2">
      <c r="A84" s="26"/>
      <c r="B84" s="27"/>
      <c r="C84" s="28"/>
      <c r="D84" s="26"/>
      <c r="E84" s="29"/>
      <c r="F84" s="30" t="s">
        <v>21</v>
      </c>
      <c r="G84" s="31">
        <f>SUM(G12:G83)</f>
        <v>25057551.879999995</v>
      </c>
      <c r="H84" s="31"/>
      <c r="I84" s="31"/>
      <c r="J84" s="31"/>
      <c r="K84" s="31">
        <f>SUM(K12:K83)</f>
        <v>0</v>
      </c>
      <c r="L84" s="31">
        <f>SUM(L12:L83)</f>
        <v>0</v>
      </c>
      <c r="M84" s="32"/>
      <c r="N84" s="32"/>
      <c r="O84" s="32"/>
      <c r="P84" s="2"/>
    </row>
    <row r="85" spans="1:16" ht="15" x14ac:dyDescent="0.2">
      <c r="A85" s="26"/>
      <c r="B85" s="27"/>
      <c r="C85" s="28"/>
      <c r="D85" s="26"/>
      <c r="E85" s="29"/>
      <c r="F85" s="33"/>
      <c r="G85" s="33"/>
      <c r="H85" s="31"/>
      <c r="I85" s="31"/>
      <c r="J85" s="31"/>
      <c r="K85" s="34"/>
      <c r="L85" s="34"/>
      <c r="M85" s="32"/>
      <c r="N85" s="32"/>
      <c r="O85" s="32"/>
      <c r="P85" s="2"/>
    </row>
    <row r="86" spans="1:16" ht="15" x14ac:dyDescent="0.2">
      <c r="A86" s="26"/>
      <c r="B86" s="27"/>
      <c r="C86" s="28"/>
      <c r="D86" s="26"/>
      <c r="E86" s="29"/>
      <c r="F86" s="33"/>
      <c r="G86" s="33"/>
      <c r="H86" s="31"/>
      <c r="I86" s="31"/>
      <c r="J86" s="31"/>
      <c r="K86" s="34"/>
      <c r="L86" s="34"/>
      <c r="M86" s="32"/>
      <c r="N86" s="32"/>
      <c r="O86" s="32"/>
      <c r="P86" s="2"/>
    </row>
    <row r="87" spans="1:16" ht="14.25" x14ac:dyDescent="0.2">
      <c r="A87" s="35" t="s">
        <v>22</v>
      </c>
      <c r="B87" s="35"/>
      <c r="C87" s="30">
        <f>G84*1.18</f>
        <v>29567911.218399994</v>
      </c>
      <c r="D87" s="5"/>
      <c r="E87" s="8"/>
      <c r="F87" s="36"/>
      <c r="G87" s="37"/>
      <c r="H87" s="8"/>
      <c r="I87" s="8"/>
      <c r="J87" s="38"/>
      <c r="K87" s="38"/>
      <c r="L87" s="38"/>
      <c r="M87" s="3"/>
      <c r="N87" s="3"/>
      <c r="O87" s="3"/>
      <c r="P87" s="3"/>
    </row>
    <row r="88" spans="1:16" x14ac:dyDescent="0.2">
      <c r="A88" s="5"/>
      <c r="B88" s="5"/>
      <c r="C88" s="5"/>
      <c r="D88" s="5"/>
      <c r="E88" s="6"/>
      <c r="F88" s="7"/>
      <c r="G88" s="8"/>
      <c r="H88" s="8"/>
      <c r="I88" s="8"/>
      <c r="J88" s="38"/>
      <c r="K88" s="38"/>
      <c r="L88" s="38"/>
      <c r="M88" s="3"/>
      <c r="N88" s="3"/>
      <c r="O88" s="3"/>
      <c r="P88" s="3"/>
    </row>
    <row r="89" spans="1:16" x14ac:dyDescent="0.2">
      <c r="A89" s="39" t="s">
        <v>23</v>
      </c>
      <c r="B89" s="39"/>
      <c r="C89" s="39"/>
      <c r="D89" s="39"/>
      <c r="E89" s="39"/>
      <c r="F89" s="39"/>
      <c r="G89" s="39"/>
      <c r="H89" s="39"/>
      <c r="I89" s="39"/>
      <c r="J89" s="38"/>
      <c r="K89" s="38"/>
      <c r="L89" s="38"/>
      <c r="M89" s="3"/>
      <c r="N89" s="3"/>
      <c r="O89" s="3"/>
      <c r="P89" s="3"/>
    </row>
    <row r="90" spans="1:16" x14ac:dyDescent="0.2">
      <c r="A90" s="39" t="s">
        <v>24</v>
      </c>
      <c r="B90" s="39"/>
      <c r="C90" s="39"/>
      <c r="D90" s="39"/>
      <c r="E90" s="39"/>
      <c r="F90" s="39"/>
      <c r="G90" s="39"/>
      <c r="H90" s="39"/>
      <c r="I90" s="39"/>
      <c r="J90" s="38"/>
      <c r="K90" s="38"/>
      <c r="L90" s="38"/>
      <c r="M90" s="3"/>
      <c r="N90" s="3"/>
      <c r="O90" s="3"/>
      <c r="P90" s="3"/>
    </row>
    <row r="91" spans="1:16" x14ac:dyDescent="0.2">
      <c r="A91" s="39" t="s">
        <v>25</v>
      </c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"/>
      <c r="P91" s="3"/>
    </row>
    <row r="92" spans="1:16" x14ac:dyDescent="0.2">
      <c r="A92" s="39"/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"/>
      <c r="P92" s="3"/>
    </row>
    <row r="93" spans="1:16" x14ac:dyDescent="0.2">
      <c r="A93" s="39" t="s">
        <v>26</v>
      </c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"/>
      <c r="P93" s="3"/>
    </row>
    <row r="94" spans="1:16" x14ac:dyDescent="0.2">
      <c r="A94" s="40"/>
      <c r="B94" s="40"/>
      <c r="C94" s="40"/>
      <c r="D94" s="40"/>
      <c r="E94" s="40"/>
      <c r="F94" s="41"/>
      <c r="G94" s="41"/>
      <c r="H94" s="41"/>
      <c r="I94" s="41"/>
      <c r="J94" s="41"/>
      <c r="K94" s="41"/>
      <c r="L94" s="41"/>
      <c r="M94" s="40"/>
      <c r="N94" s="40"/>
      <c r="O94" s="40"/>
      <c r="P94" s="3"/>
    </row>
    <row r="95" spans="1:16" x14ac:dyDescent="0.2">
      <c r="A95" s="42" t="s">
        <v>27</v>
      </c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3"/>
      <c r="P95" s="3"/>
    </row>
    <row r="96" spans="1:16" x14ac:dyDescent="0.2">
      <c r="A96" s="43" t="s">
        <v>28</v>
      </c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6"/>
      <c r="O96" s="3"/>
      <c r="P96" s="3"/>
    </row>
    <row r="97" spans="1:16" x14ac:dyDescent="0.2">
      <c r="A97" s="40"/>
      <c r="B97" s="40"/>
      <c r="C97" s="40"/>
      <c r="D97" s="40"/>
      <c r="E97" s="40"/>
      <c r="F97" s="41"/>
      <c r="G97" s="41"/>
      <c r="H97" s="41"/>
      <c r="I97" s="41"/>
      <c r="J97" s="41"/>
      <c r="K97" s="41"/>
      <c r="L97" s="41"/>
      <c r="M97" s="40"/>
      <c r="N97" s="40"/>
      <c r="O97" s="40"/>
      <c r="P97" s="3"/>
    </row>
    <row r="98" spans="1:16" x14ac:dyDescent="0.2">
      <c r="A98" s="44"/>
      <c r="B98" s="44"/>
      <c r="C98" s="44"/>
      <c r="D98" s="44"/>
      <c r="E98" s="44"/>
      <c r="F98" s="45"/>
      <c r="G98" s="45"/>
      <c r="H98" s="45"/>
      <c r="I98" s="45"/>
      <c r="J98" s="45"/>
      <c r="K98" s="45"/>
      <c r="L98" s="45"/>
      <c r="M98" s="44"/>
      <c r="N98" s="44"/>
      <c r="O98" s="44"/>
      <c r="P98" s="2"/>
    </row>
    <row r="99" spans="1:16" x14ac:dyDescent="0.2">
      <c r="A99" s="40"/>
      <c r="B99" s="40"/>
      <c r="C99" s="40"/>
      <c r="D99" s="40"/>
      <c r="E99" s="40"/>
      <c r="F99" s="41"/>
      <c r="G99" s="41"/>
      <c r="H99" s="41"/>
      <c r="I99" s="41"/>
      <c r="J99" s="9"/>
      <c r="K99" s="9"/>
      <c r="L99" s="9"/>
      <c r="M99" s="2"/>
      <c r="N99" s="2"/>
      <c r="O99" s="2"/>
      <c r="P99" s="2"/>
    </row>
    <row r="100" spans="1:16" x14ac:dyDescent="0.2">
      <c r="A100" s="53" t="s">
        <v>29</v>
      </c>
      <c r="B100" s="53"/>
      <c r="C100" s="53"/>
      <c r="D100" s="53"/>
      <c r="E100" s="53"/>
      <c r="F100" s="53"/>
      <c r="G100" s="8"/>
      <c r="H100" s="8"/>
      <c r="I100" s="8"/>
      <c r="J100" s="9"/>
      <c r="K100" s="9"/>
      <c r="L100" s="9"/>
      <c r="M100" s="2"/>
      <c r="N100" s="2"/>
      <c r="O100" s="2"/>
      <c r="P100" s="2"/>
    </row>
    <row r="101" spans="1:16" ht="15.75" x14ac:dyDescent="0.2">
      <c r="A101" s="51" t="s">
        <v>30</v>
      </c>
      <c r="B101" s="51"/>
      <c r="C101" s="51"/>
      <c r="D101" s="51"/>
      <c r="E101" s="51"/>
      <c r="F101" s="51"/>
      <c r="G101" s="8"/>
      <c r="H101" s="8"/>
      <c r="I101" s="8"/>
      <c r="J101" s="9"/>
      <c r="K101" s="9"/>
      <c r="L101" s="9"/>
      <c r="M101" s="2"/>
      <c r="N101" s="2"/>
      <c r="O101" s="2"/>
      <c r="P101" s="2"/>
    </row>
    <row r="102" spans="1:16" x14ac:dyDescent="0.2">
      <c r="A102" s="53" t="s">
        <v>29</v>
      </c>
      <c r="B102" s="53"/>
      <c r="C102" s="53"/>
      <c r="D102" s="53"/>
      <c r="E102" s="53"/>
      <c r="F102" s="53"/>
      <c r="G102" s="8"/>
      <c r="H102" s="8"/>
      <c r="I102" s="8"/>
      <c r="J102" s="9"/>
      <c r="K102" s="9"/>
      <c r="L102" s="9"/>
      <c r="M102" s="2"/>
      <c r="N102" s="2"/>
      <c r="O102" s="2"/>
      <c r="P102" s="2"/>
    </row>
    <row r="103" spans="1:16" ht="15.75" x14ac:dyDescent="0.2">
      <c r="A103" s="51" t="s">
        <v>31</v>
      </c>
      <c r="B103" s="51"/>
      <c r="C103" s="51"/>
      <c r="D103" s="51"/>
      <c r="E103" s="51"/>
      <c r="F103" s="7"/>
      <c r="G103" s="8"/>
      <c r="H103" s="8"/>
      <c r="I103" s="8"/>
      <c r="J103" s="9"/>
      <c r="K103" s="9"/>
      <c r="L103" s="9"/>
      <c r="M103" s="2"/>
      <c r="N103" s="2"/>
      <c r="O103" s="2"/>
      <c r="P103" s="2"/>
    </row>
    <row r="104" spans="1:16" x14ac:dyDescent="0.2">
      <c r="A104" s="5"/>
      <c r="B104" s="5"/>
      <c r="C104" s="5"/>
      <c r="D104" s="5"/>
      <c r="E104" s="6"/>
      <c r="F104" s="7"/>
      <c r="G104" s="7"/>
      <c r="H104" s="8"/>
      <c r="I104" s="8"/>
      <c r="J104" s="8"/>
      <c r="K104" s="9"/>
      <c r="L104" s="9"/>
      <c r="M104" s="2"/>
      <c r="N104" s="2"/>
      <c r="O104" s="2"/>
      <c r="P104" s="2"/>
    </row>
    <row r="105" spans="1:16" x14ac:dyDescent="0.2">
      <c r="A105" s="5"/>
      <c r="B105" s="5"/>
      <c r="C105" s="5"/>
      <c r="D105" s="5"/>
      <c r="E105" s="6"/>
      <c r="F105" s="7"/>
      <c r="G105" s="7"/>
      <c r="H105" s="8"/>
      <c r="I105" s="8"/>
      <c r="J105" s="8"/>
      <c r="K105" s="9"/>
      <c r="L105" s="9"/>
      <c r="M105" s="2"/>
      <c r="N105" s="2"/>
      <c r="O105" s="2"/>
      <c r="P105" s="2"/>
    </row>
  </sheetData>
  <mergeCells count="7">
    <mergeCell ref="A103:E103"/>
    <mergeCell ref="A4:O4"/>
    <mergeCell ref="A6:O6"/>
    <mergeCell ref="A8:O8"/>
    <mergeCell ref="A100:F100"/>
    <mergeCell ref="A101:F101"/>
    <mergeCell ref="A102:F102"/>
  </mergeCells>
  <conditionalFormatting sqref="B75:B83">
    <cfRule type="duplicateValues" dxfId="29" priority="7"/>
  </conditionalFormatting>
  <conditionalFormatting sqref="B75:B83">
    <cfRule type="duplicateValues" dxfId="28" priority="8"/>
    <cfRule type="duplicateValues" dxfId="27" priority="9"/>
  </conditionalFormatting>
  <conditionalFormatting sqref="B75:B83">
    <cfRule type="duplicateValues" dxfId="26" priority="10" stopIfTrue="1"/>
  </conditionalFormatting>
  <conditionalFormatting sqref="C75:C83">
    <cfRule type="duplicateValues" dxfId="25" priority="1"/>
  </conditionalFormatting>
  <conditionalFormatting sqref="C75:C83">
    <cfRule type="duplicateValues" dxfId="24" priority="2"/>
    <cfRule type="duplicateValues" dxfId="23" priority="3"/>
  </conditionalFormatting>
  <conditionalFormatting sqref="C75:C83">
    <cfRule type="duplicateValues" dxfId="22" priority="4" stopIfTrue="1"/>
  </conditionalFormatting>
  <conditionalFormatting sqref="C75:C83">
    <cfRule type="duplicateValues" dxfId="21" priority="5"/>
    <cfRule type="duplicateValues" dxfId="20" priority="6"/>
  </conditionalFormatting>
  <pageMargins left="0.23622047244094491" right="0.23622047244094491" top="0.74803149606299213" bottom="0.74803149606299213" header="0.31496062992125984" footer="0.31496062992125984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tabSelected="1" topLeftCell="A28" workbookViewId="0">
      <selection activeCell="N1" sqref="N1:N1048576"/>
    </sheetView>
  </sheetViews>
  <sheetFormatPr defaultRowHeight="12.75" x14ac:dyDescent="0.2"/>
  <cols>
    <col min="2" max="2" width="42.28515625" customWidth="1"/>
    <col min="3" max="3" width="12.140625" customWidth="1"/>
    <col min="4" max="4" width="9.7109375" customWidth="1"/>
    <col min="5" max="5" width="9.140625" customWidth="1"/>
    <col min="6" max="6" width="16.5703125" customWidth="1"/>
    <col min="7" max="7" width="14.85546875" customWidth="1"/>
    <col min="8" max="8" width="13.85546875" customWidth="1"/>
    <col min="9" max="9" width="17" customWidth="1"/>
    <col min="10" max="10" width="13.140625" customWidth="1"/>
    <col min="11" max="11" width="11.42578125" customWidth="1"/>
    <col min="13" max="13" width="16.140625" customWidth="1"/>
    <col min="14" max="14" width="15.140625" customWidth="1"/>
    <col min="15" max="15" width="13" customWidth="1"/>
    <col min="16" max="16" width="18" customWidth="1"/>
  </cols>
  <sheetData>
    <row r="1" spans="1:16" x14ac:dyDescent="0.2">
      <c r="A1" s="2"/>
      <c r="B1" s="3"/>
      <c r="C1" s="3"/>
      <c r="D1" s="3"/>
      <c r="E1" s="3"/>
      <c r="F1" s="3"/>
      <c r="G1" s="3"/>
      <c r="H1" s="3"/>
      <c r="I1" s="3"/>
      <c r="J1" s="3"/>
      <c r="K1" s="2"/>
      <c r="L1" s="3"/>
      <c r="M1" s="3"/>
      <c r="N1" s="3"/>
      <c r="O1" s="4" t="s">
        <v>3</v>
      </c>
    </row>
    <row r="2" spans="1:16" x14ac:dyDescent="0.2">
      <c r="A2" s="2"/>
      <c r="B2" s="3"/>
      <c r="C2" s="3"/>
      <c r="D2" s="3"/>
      <c r="E2" s="3"/>
      <c r="F2" s="3"/>
      <c r="G2" s="3"/>
      <c r="H2" s="3"/>
      <c r="I2" s="3"/>
      <c r="J2" s="3"/>
      <c r="K2" s="2"/>
      <c r="L2" s="3"/>
      <c r="M2" s="3"/>
      <c r="N2" s="3"/>
      <c r="O2" s="4" t="s">
        <v>4</v>
      </c>
    </row>
    <row r="3" spans="1:16" x14ac:dyDescent="0.2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2"/>
      <c r="N3" s="2"/>
      <c r="O3" s="2"/>
    </row>
    <row r="4" spans="1:16" x14ac:dyDescent="0.2">
      <c r="A4" s="52" t="s">
        <v>109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1:16" x14ac:dyDescent="0.2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2"/>
      <c r="N5" s="2"/>
      <c r="O5" s="2"/>
    </row>
    <row r="6" spans="1:16" x14ac:dyDescent="0.2">
      <c r="A6" s="52" t="s">
        <v>110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6" ht="13.5" thickBot="1" x14ac:dyDescent="0.25">
      <c r="A7" s="5"/>
      <c r="B7" s="5"/>
      <c r="C7" s="5"/>
      <c r="D7" s="5"/>
      <c r="E7" s="6"/>
      <c r="F7" s="7"/>
      <c r="G7" s="7"/>
      <c r="H7" s="8"/>
      <c r="I7" s="8"/>
      <c r="J7" s="8"/>
      <c r="K7" s="9"/>
      <c r="L7" s="9"/>
      <c r="M7" s="2"/>
      <c r="N7" s="2"/>
      <c r="O7" s="2"/>
    </row>
    <row r="8" spans="1:16" ht="87" customHeight="1" thickBot="1" x14ac:dyDescent="0.25">
      <c r="A8" s="10" t="s">
        <v>0</v>
      </c>
      <c r="B8" s="11" t="s">
        <v>6</v>
      </c>
      <c r="C8" s="12" t="s">
        <v>1</v>
      </c>
      <c r="D8" s="11" t="s">
        <v>7</v>
      </c>
      <c r="E8" s="13" t="s">
        <v>2</v>
      </c>
      <c r="F8" s="14" t="s">
        <v>8</v>
      </c>
      <c r="G8" s="14" t="s">
        <v>9</v>
      </c>
      <c r="H8" s="14" t="s">
        <v>10</v>
      </c>
      <c r="I8" s="14" t="s">
        <v>11</v>
      </c>
      <c r="J8" s="15" t="s">
        <v>12</v>
      </c>
      <c r="K8" s="14" t="s">
        <v>13</v>
      </c>
      <c r="L8" s="14" t="s">
        <v>14</v>
      </c>
      <c r="M8" s="16" t="s">
        <v>15</v>
      </c>
      <c r="N8" s="16" t="s">
        <v>33</v>
      </c>
      <c r="O8" s="16" t="s">
        <v>16</v>
      </c>
      <c r="P8" s="16" t="s">
        <v>107</v>
      </c>
    </row>
    <row r="9" spans="1:16" ht="21" x14ac:dyDescent="0.2">
      <c r="A9" s="17">
        <v>1</v>
      </c>
      <c r="B9" s="17">
        <v>2</v>
      </c>
      <c r="C9" s="18">
        <v>3</v>
      </c>
      <c r="D9" s="17">
        <v>4</v>
      </c>
      <c r="E9" s="17">
        <v>5</v>
      </c>
      <c r="F9" s="17">
        <v>6</v>
      </c>
      <c r="G9" s="19" t="s">
        <v>17</v>
      </c>
      <c r="H9" s="20">
        <v>8</v>
      </c>
      <c r="I9" s="20">
        <v>9</v>
      </c>
      <c r="J9" s="19" t="s">
        <v>18</v>
      </c>
      <c r="K9" s="19" t="s">
        <v>19</v>
      </c>
      <c r="L9" s="19" t="s">
        <v>20</v>
      </c>
      <c r="M9" s="17">
        <v>13</v>
      </c>
      <c r="N9" s="17">
        <v>14</v>
      </c>
      <c r="O9" s="17">
        <v>15</v>
      </c>
      <c r="P9" s="17">
        <v>16</v>
      </c>
    </row>
    <row r="10" spans="1:16" x14ac:dyDescent="0.2">
      <c r="A10" s="21">
        <v>1</v>
      </c>
      <c r="B10" s="49" t="s">
        <v>42</v>
      </c>
      <c r="C10" s="47">
        <v>10000660</v>
      </c>
      <c r="D10" s="1" t="s">
        <v>32</v>
      </c>
      <c r="E10" s="22">
        <v>2</v>
      </c>
      <c r="F10" s="23">
        <v>18159.36</v>
      </c>
      <c r="G10" s="23">
        <f>E10*F10</f>
        <v>36318.720000000001</v>
      </c>
      <c r="H10" s="24"/>
      <c r="I10" s="24"/>
      <c r="J10" s="23">
        <f>I10*1.18</f>
        <v>0</v>
      </c>
      <c r="K10" s="23">
        <f>E10*I10</f>
        <v>0</v>
      </c>
      <c r="L10" s="23">
        <f>E10*J10</f>
        <v>0</v>
      </c>
      <c r="M10" s="21"/>
      <c r="N10" s="21"/>
      <c r="O10" s="21"/>
      <c r="P10" s="50"/>
    </row>
    <row r="11" spans="1:16" x14ac:dyDescent="0.2">
      <c r="A11" s="21">
        <v>2</v>
      </c>
      <c r="B11" s="49" t="s">
        <v>43</v>
      </c>
      <c r="C11" s="47">
        <v>10000664</v>
      </c>
      <c r="D11" s="1" t="s">
        <v>32</v>
      </c>
      <c r="E11" s="22">
        <v>2</v>
      </c>
      <c r="F11" s="23">
        <v>9001.23</v>
      </c>
      <c r="G11" s="23">
        <f t="shared" ref="G11:G74" si="0">E11*F11</f>
        <v>18002.46</v>
      </c>
      <c r="H11" s="24"/>
      <c r="I11" s="24"/>
      <c r="J11" s="23">
        <f t="shared" ref="J11:J74" si="1">I11*1.18</f>
        <v>0</v>
      </c>
      <c r="K11" s="23">
        <f t="shared" ref="K11:K74" si="2">E11*I11</f>
        <v>0</v>
      </c>
      <c r="L11" s="23">
        <f t="shared" ref="L11:L74" si="3">E11*J11</f>
        <v>0</v>
      </c>
      <c r="M11" s="21"/>
      <c r="N11" s="21"/>
      <c r="O11" s="21"/>
      <c r="P11" s="50"/>
    </row>
    <row r="12" spans="1:16" x14ac:dyDescent="0.2">
      <c r="A12" s="21">
        <v>3</v>
      </c>
      <c r="B12" s="49" t="s">
        <v>44</v>
      </c>
      <c r="C12" s="47">
        <v>10006899</v>
      </c>
      <c r="D12" s="1" t="s">
        <v>32</v>
      </c>
      <c r="E12" s="22">
        <v>2</v>
      </c>
      <c r="F12" s="23">
        <v>20095.650000000001</v>
      </c>
      <c r="G12" s="23">
        <f t="shared" si="0"/>
        <v>40191.300000000003</v>
      </c>
      <c r="H12" s="24"/>
      <c r="I12" s="24"/>
      <c r="J12" s="23">
        <f t="shared" si="1"/>
        <v>0</v>
      </c>
      <c r="K12" s="23">
        <f t="shared" si="2"/>
        <v>0</v>
      </c>
      <c r="L12" s="23">
        <f t="shared" si="3"/>
        <v>0</v>
      </c>
      <c r="M12" s="21"/>
      <c r="N12" s="21"/>
      <c r="O12" s="21"/>
      <c r="P12" s="50"/>
    </row>
    <row r="13" spans="1:16" x14ac:dyDescent="0.2">
      <c r="A13" s="21">
        <v>4</v>
      </c>
      <c r="B13" s="49" t="s">
        <v>45</v>
      </c>
      <c r="C13" s="47">
        <v>10006901</v>
      </c>
      <c r="D13" s="1" t="s">
        <v>32</v>
      </c>
      <c r="E13" s="22">
        <v>1</v>
      </c>
      <c r="F13" s="23">
        <v>2545.21</v>
      </c>
      <c r="G13" s="23">
        <f t="shared" si="0"/>
        <v>2545.21</v>
      </c>
      <c r="H13" s="24"/>
      <c r="I13" s="24"/>
      <c r="J13" s="23">
        <f t="shared" si="1"/>
        <v>0</v>
      </c>
      <c r="K13" s="23">
        <f t="shared" si="2"/>
        <v>0</v>
      </c>
      <c r="L13" s="23">
        <f t="shared" si="3"/>
        <v>0</v>
      </c>
      <c r="M13" s="21"/>
      <c r="N13" s="21"/>
      <c r="O13" s="21"/>
      <c r="P13" s="50"/>
    </row>
    <row r="14" spans="1:16" x14ac:dyDescent="0.2">
      <c r="A14" s="21">
        <v>5</v>
      </c>
      <c r="B14" s="49" t="s">
        <v>34</v>
      </c>
      <c r="C14" s="47">
        <v>10006977</v>
      </c>
      <c r="D14" s="1" t="s">
        <v>32</v>
      </c>
      <c r="E14" s="22">
        <v>6</v>
      </c>
      <c r="F14" s="23">
        <v>8144.58</v>
      </c>
      <c r="G14" s="23">
        <f t="shared" si="0"/>
        <v>48867.479999999996</v>
      </c>
      <c r="H14" s="24"/>
      <c r="I14" s="24"/>
      <c r="J14" s="23">
        <f t="shared" si="1"/>
        <v>0</v>
      </c>
      <c r="K14" s="23">
        <f t="shared" si="2"/>
        <v>0</v>
      </c>
      <c r="L14" s="23">
        <f t="shared" si="3"/>
        <v>0</v>
      </c>
      <c r="M14" s="21"/>
      <c r="N14" s="21"/>
      <c r="O14" s="21"/>
      <c r="P14" s="50"/>
    </row>
    <row r="15" spans="1:16" x14ac:dyDescent="0.2">
      <c r="A15" s="21">
        <v>6</v>
      </c>
      <c r="B15" s="49" t="s">
        <v>35</v>
      </c>
      <c r="C15" s="47">
        <v>10006978</v>
      </c>
      <c r="D15" s="1" t="s">
        <v>32</v>
      </c>
      <c r="E15" s="22">
        <v>12</v>
      </c>
      <c r="F15" s="23">
        <v>6586.06</v>
      </c>
      <c r="G15" s="23">
        <f t="shared" si="0"/>
        <v>79032.72</v>
      </c>
      <c r="H15" s="24"/>
      <c r="I15" s="24"/>
      <c r="J15" s="23">
        <f t="shared" si="1"/>
        <v>0</v>
      </c>
      <c r="K15" s="23">
        <f t="shared" si="2"/>
        <v>0</v>
      </c>
      <c r="L15" s="23">
        <f t="shared" si="3"/>
        <v>0</v>
      </c>
      <c r="M15" s="21"/>
      <c r="N15" s="21"/>
      <c r="O15" s="21"/>
      <c r="P15" s="50"/>
    </row>
    <row r="16" spans="1:16" x14ac:dyDescent="0.2">
      <c r="A16" s="21">
        <v>7</v>
      </c>
      <c r="B16" s="49" t="s">
        <v>36</v>
      </c>
      <c r="C16" s="47">
        <v>10006979</v>
      </c>
      <c r="D16" s="1" t="s">
        <v>32</v>
      </c>
      <c r="E16" s="22">
        <v>4</v>
      </c>
      <c r="F16" s="23">
        <v>5434.03</v>
      </c>
      <c r="G16" s="23">
        <f t="shared" si="0"/>
        <v>21736.12</v>
      </c>
      <c r="H16" s="24"/>
      <c r="I16" s="24"/>
      <c r="J16" s="23">
        <f t="shared" si="1"/>
        <v>0</v>
      </c>
      <c r="K16" s="23">
        <f t="shared" si="2"/>
        <v>0</v>
      </c>
      <c r="L16" s="23">
        <f t="shared" si="3"/>
        <v>0</v>
      </c>
      <c r="M16" s="21"/>
      <c r="N16" s="21"/>
      <c r="O16" s="21"/>
      <c r="P16" s="50"/>
    </row>
    <row r="17" spans="1:16" x14ac:dyDescent="0.2">
      <c r="A17" s="21">
        <v>8</v>
      </c>
      <c r="B17" s="49" t="s">
        <v>46</v>
      </c>
      <c r="C17" s="47">
        <v>10007252</v>
      </c>
      <c r="D17" s="1" t="s">
        <v>32</v>
      </c>
      <c r="E17" s="22">
        <v>45</v>
      </c>
      <c r="F17" s="23">
        <v>7972.88</v>
      </c>
      <c r="G17" s="23">
        <f t="shared" si="0"/>
        <v>358779.6</v>
      </c>
      <c r="H17" s="24"/>
      <c r="I17" s="24"/>
      <c r="J17" s="23">
        <f t="shared" si="1"/>
        <v>0</v>
      </c>
      <c r="K17" s="23">
        <f t="shared" si="2"/>
        <v>0</v>
      </c>
      <c r="L17" s="23">
        <f t="shared" si="3"/>
        <v>0</v>
      </c>
      <c r="M17" s="21"/>
      <c r="N17" s="21"/>
      <c r="O17" s="21"/>
      <c r="P17" s="50"/>
    </row>
    <row r="18" spans="1:16" x14ac:dyDescent="0.2">
      <c r="A18" s="21">
        <v>9</v>
      </c>
      <c r="B18" s="49" t="s">
        <v>37</v>
      </c>
      <c r="C18" s="47">
        <v>10009203</v>
      </c>
      <c r="D18" s="1" t="s">
        <v>32</v>
      </c>
      <c r="E18" s="22">
        <v>21</v>
      </c>
      <c r="F18" s="23">
        <v>13471.94</v>
      </c>
      <c r="G18" s="23">
        <f t="shared" si="0"/>
        <v>282910.74</v>
      </c>
      <c r="H18" s="24"/>
      <c r="I18" s="24"/>
      <c r="J18" s="23">
        <f t="shared" si="1"/>
        <v>0</v>
      </c>
      <c r="K18" s="23">
        <f t="shared" si="2"/>
        <v>0</v>
      </c>
      <c r="L18" s="23">
        <f t="shared" si="3"/>
        <v>0</v>
      </c>
      <c r="M18" s="21"/>
      <c r="N18" s="21"/>
      <c r="O18" s="21"/>
      <c r="P18" s="50"/>
    </row>
    <row r="19" spans="1:16" x14ac:dyDescent="0.2">
      <c r="A19" s="21">
        <v>10</v>
      </c>
      <c r="B19" s="49" t="s">
        <v>47</v>
      </c>
      <c r="C19" s="47">
        <v>10011775</v>
      </c>
      <c r="D19" s="1" t="s">
        <v>32</v>
      </c>
      <c r="E19" s="22">
        <v>6</v>
      </c>
      <c r="F19" s="23">
        <v>4257.45</v>
      </c>
      <c r="G19" s="23">
        <f t="shared" si="0"/>
        <v>25544.699999999997</v>
      </c>
      <c r="H19" s="24"/>
      <c r="I19" s="24"/>
      <c r="J19" s="23">
        <f t="shared" si="1"/>
        <v>0</v>
      </c>
      <c r="K19" s="23">
        <f t="shared" si="2"/>
        <v>0</v>
      </c>
      <c r="L19" s="23">
        <f t="shared" si="3"/>
        <v>0</v>
      </c>
      <c r="M19" s="21"/>
      <c r="N19" s="21"/>
      <c r="O19" s="21"/>
      <c r="P19" s="50"/>
    </row>
    <row r="20" spans="1:16" x14ac:dyDescent="0.2">
      <c r="A20" s="21">
        <v>11</v>
      </c>
      <c r="B20" s="49" t="s">
        <v>38</v>
      </c>
      <c r="C20" s="47">
        <v>10018049</v>
      </c>
      <c r="D20" s="1" t="s">
        <v>32</v>
      </c>
      <c r="E20" s="22">
        <v>12</v>
      </c>
      <c r="F20" s="23">
        <v>4659.37</v>
      </c>
      <c r="G20" s="23">
        <f t="shared" si="0"/>
        <v>55912.44</v>
      </c>
      <c r="H20" s="24"/>
      <c r="I20" s="24"/>
      <c r="J20" s="23">
        <f t="shared" si="1"/>
        <v>0</v>
      </c>
      <c r="K20" s="23">
        <f t="shared" si="2"/>
        <v>0</v>
      </c>
      <c r="L20" s="23">
        <f t="shared" si="3"/>
        <v>0</v>
      </c>
      <c r="M20" s="21"/>
      <c r="N20" s="21"/>
      <c r="O20" s="21"/>
      <c r="P20" s="50"/>
    </row>
    <row r="21" spans="1:16" x14ac:dyDescent="0.2">
      <c r="A21" s="21">
        <v>12</v>
      </c>
      <c r="B21" s="49" t="s">
        <v>48</v>
      </c>
      <c r="C21" s="47">
        <v>10019576</v>
      </c>
      <c r="D21" s="1" t="s">
        <v>32</v>
      </c>
      <c r="E21" s="22">
        <v>2</v>
      </c>
      <c r="F21" s="23">
        <v>22584.19</v>
      </c>
      <c r="G21" s="23">
        <f t="shared" si="0"/>
        <v>45168.38</v>
      </c>
      <c r="H21" s="24"/>
      <c r="I21" s="24"/>
      <c r="J21" s="23">
        <f t="shared" si="1"/>
        <v>0</v>
      </c>
      <c r="K21" s="23">
        <f t="shared" si="2"/>
        <v>0</v>
      </c>
      <c r="L21" s="23">
        <f t="shared" si="3"/>
        <v>0</v>
      </c>
      <c r="M21" s="21"/>
      <c r="N21" s="21"/>
      <c r="O21" s="21"/>
      <c r="P21" s="50"/>
    </row>
    <row r="22" spans="1:16" x14ac:dyDescent="0.2">
      <c r="A22" s="21">
        <v>13</v>
      </c>
      <c r="B22" s="49" t="s">
        <v>49</v>
      </c>
      <c r="C22" s="47">
        <v>10019582</v>
      </c>
      <c r="D22" s="1" t="s">
        <v>32</v>
      </c>
      <c r="E22" s="22">
        <v>1</v>
      </c>
      <c r="F22" s="23">
        <v>19904.13</v>
      </c>
      <c r="G22" s="23">
        <f t="shared" si="0"/>
        <v>19904.13</v>
      </c>
      <c r="H22" s="24"/>
      <c r="I22" s="24"/>
      <c r="J22" s="23">
        <f t="shared" si="1"/>
        <v>0</v>
      </c>
      <c r="K22" s="23">
        <f t="shared" si="2"/>
        <v>0</v>
      </c>
      <c r="L22" s="23">
        <f t="shared" si="3"/>
        <v>0</v>
      </c>
      <c r="M22" s="21"/>
      <c r="N22" s="21"/>
      <c r="O22" s="21"/>
      <c r="P22" s="50"/>
    </row>
    <row r="23" spans="1:16" x14ac:dyDescent="0.2">
      <c r="A23" s="21">
        <v>14</v>
      </c>
      <c r="B23" s="49" t="s">
        <v>50</v>
      </c>
      <c r="C23" s="47">
        <v>10019583</v>
      </c>
      <c r="D23" s="1" t="s">
        <v>32</v>
      </c>
      <c r="E23" s="22">
        <v>3</v>
      </c>
      <c r="F23" s="23">
        <v>28227.02</v>
      </c>
      <c r="G23" s="23">
        <f t="shared" si="0"/>
        <v>84681.06</v>
      </c>
      <c r="H23" s="24"/>
      <c r="I23" s="24"/>
      <c r="J23" s="23">
        <f t="shared" si="1"/>
        <v>0</v>
      </c>
      <c r="K23" s="23">
        <f t="shared" si="2"/>
        <v>0</v>
      </c>
      <c r="L23" s="23">
        <f t="shared" si="3"/>
        <v>0</v>
      </c>
      <c r="M23" s="21"/>
      <c r="N23" s="21"/>
      <c r="O23" s="21"/>
      <c r="P23" s="50"/>
    </row>
    <row r="24" spans="1:16" x14ac:dyDescent="0.2">
      <c r="A24" s="21">
        <v>15</v>
      </c>
      <c r="B24" s="49" t="s">
        <v>51</v>
      </c>
      <c r="C24" s="47">
        <v>10019731</v>
      </c>
      <c r="D24" s="1" t="s">
        <v>32</v>
      </c>
      <c r="E24" s="22">
        <v>4</v>
      </c>
      <c r="F24" s="23">
        <v>119127.78</v>
      </c>
      <c r="G24" s="23">
        <f t="shared" si="0"/>
        <v>476511.12</v>
      </c>
      <c r="H24" s="24"/>
      <c r="I24" s="24"/>
      <c r="J24" s="23">
        <f t="shared" si="1"/>
        <v>0</v>
      </c>
      <c r="K24" s="23">
        <f t="shared" si="2"/>
        <v>0</v>
      </c>
      <c r="L24" s="23">
        <f t="shared" si="3"/>
        <v>0</v>
      </c>
      <c r="M24" s="21"/>
      <c r="N24" s="21"/>
      <c r="O24" s="21"/>
      <c r="P24" s="50"/>
    </row>
    <row r="25" spans="1:16" x14ac:dyDescent="0.2">
      <c r="A25" s="21">
        <v>16</v>
      </c>
      <c r="B25" s="49" t="s">
        <v>52</v>
      </c>
      <c r="C25" s="47">
        <v>10019734</v>
      </c>
      <c r="D25" s="1" t="s">
        <v>32</v>
      </c>
      <c r="E25" s="22">
        <v>18</v>
      </c>
      <c r="F25" s="23">
        <v>117792.44</v>
      </c>
      <c r="G25" s="23">
        <f t="shared" si="0"/>
        <v>2120263.92</v>
      </c>
      <c r="H25" s="24"/>
      <c r="I25" s="24"/>
      <c r="J25" s="23">
        <f t="shared" si="1"/>
        <v>0</v>
      </c>
      <c r="K25" s="23">
        <f t="shared" si="2"/>
        <v>0</v>
      </c>
      <c r="L25" s="23">
        <f t="shared" si="3"/>
        <v>0</v>
      </c>
      <c r="M25" s="21"/>
      <c r="N25" s="21"/>
      <c r="O25" s="21"/>
      <c r="P25" s="50"/>
    </row>
    <row r="26" spans="1:16" x14ac:dyDescent="0.2">
      <c r="A26" s="21">
        <v>17</v>
      </c>
      <c r="B26" s="49" t="s">
        <v>53</v>
      </c>
      <c r="C26" s="47">
        <v>10019735</v>
      </c>
      <c r="D26" s="1" t="s">
        <v>32</v>
      </c>
      <c r="E26" s="22">
        <v>5</v>
      </c>
      <c r="F26" s="23">
        <v>130526.55</v>
      </c>
      <c r="G26" s="23">
        <f t="shared" si="0"/>
        <v>652632.75</v>
      </c>
      <c r="H26" s="24"/>
      <c r="I26" s="24"/>
      <c r="J26" s="23">
        <f t="shared" si="1"/>
        <v>0</v>
      </c>
      <c r="K26" s="23">
        <f t="shared" si="2"/>
        <v>0</v>
      </c>
      <c r="L26" s="23">
        <f t="shared" si="3"/>
        <v>0</v>
      </c>
      <c r="M26" s="21"/>
      <c r="N26" s="21"/>
      <c r="O26" s="21"/>
      <c r="P26" s="50"/>
    </row>
    <row r="27" spans="1:16" x14ac:dyDescent="0.2">
      <c r="A27" s="21">
        <v>18</v>
      </c>
      <c r="B27" s="49" t="s">
        <v>54</v>
      </c>
      <c r="C27" s="47">
        <v>10019737</v>
      </c>
      <c r="D27" s="1" t="s">
        <v>32</v>
      </c>
      <c r="E27" s="22">
        <v>7</v>
      </c>
      <c r="F27" s="23">
        <v>129191.49</v>
      </c>
      <c r="G27" s="23">
        <f t="shared" si="0"/>
        <v>904340.43</v>
      </c>
      <c r="H27" s="24"/>
      <c r="I27" s="24"/>
      <c r="J27" s="23">
        <f t="shared" si="1"/>
        <v>0</v>
      </c>
      <c r="K27" s="23">
        <f t="shared" si="2"/>
        <v>0</v>
      </c>
      <c r="L27" s="23">
        <f t="shared" si="3"/>
        <v>0</v>
      </c>
      <c r="M27" s="21"/>
      <c r="N27" s="21"/>
      <c r="O27" s="21"/>
      <c r="P27" s="50"/>
    </row>
    <row r="28" spans="1:16" x14ac:dyDescent="0.2">
      <c r="A28" s="21">
        <v>19</v>
      </c>
      <c r="B28" s="49" t="s">
        <v>55</v>
      </c>
      <c r="C28" s="47">
        <v>10023403</v>
      </c>
      <c r="D28" s="1" t="s">
        <v>32</v>
      </c>
      <c r="E28" s="22">
        <v>1</v>
      </c>
      <c r="F28" s="23">
        <v>117792.44</v>
      </c>
      <c r="G28" s="23">
        <f t="shared" si="0"/>
        <v>117792.44</v>
      </c>
      <c r="H28" s="24"/>
      <c r="I28" s="24"/>
      <c r="J28" s="23">
        <f t="shared" si="1"/>
        <v>0</v>
      </c>
      <c r="K28" s="23">
        <f t="shared" si="2"/>
        <v>0</v>
      </c>
      <c r="L28" s="23">
        <f t="shared" si="3"/>
        <v>0</v>
      </c>
      <c r="M28" s="21"/>
      <c r="N28" s="21"/>
      <c r="O28" s="21"/>
      <c r="P28" s="50"/>
    </row>
    <row r="29" spans="1:16" x14ac:dyDescent="0.2">
      <c r="A29" s="21">
        <v>20</v>
      </c>
      <c r="B29" s="49" t="s">
        <v>56</v>
      </c>
      <c r="C29" s="47">
        <v>10026462</v>
      </c>
      <c r="D29" s="1" t="s">
        <v>32</v>
      </c>
      <c r="E29" s="22">
        <v>2</v>
      </c>
      <c r="F29" s="23">
        <v>101939.02</v>
      </c>
      <c r="G29" s="23">
        <f t="shared" si="0"/>
        <v>203878.04</v>
      </c>
      <c r="H29" s="24"/>
      <c r="I29" s="24"/>
      <c r="J29" s="23">
        <f t="shared" si="1"/>
        <v>0</v>
      </c>
      <c r="K29" s="23">
        <f t="shared" si="2"/>
        <v>0</v>
      </c>
      <c r="L29" s="23">
        <f t="shared" si="3"/>
        <v>0</v>
      </c>
      <c r="M29" s="21"/>
      <c r="N29" s="21"/>
      <c r="O29" s="21"/>
      <c r="P29" s="50"/>
    </row>
    <row r="30" spans="1:16" x14ac:dyDescent="0.2">
      <c r="A30" s="21">
        <v>21</v>
      </c>
      <c r="B30" s="49" t="s">
        <v>39</v>
      </c>
      <c r="C30" s="47">
        <v>10026468</v>
      </c>
      <c r="D30" s="1" t="s">
        <v>32</v>
      </c>
      <c r="E30" s="22">
        <v>4</v>
      </c>
      <c r="F30" s="23">
        <v>112961.91</v>
      </c>
      <c r="G30" s="23">
        <f t="shared" si="0"/>
        <v>451847.64</v>
      </c>
      <c r="H30" s="24"/>
      <c r="I30" s="24"/>
      <c r="J30" s="23">
        <f t="shared" si="1"/>
        <v>0</v>
      </c>
      <c r="K30" s="23">
        <f t="shared" si="2"/>
        <v>0</v>
      </c>
      <c r="L30" s="23">
        <f t="shared" si="3"/>
        <v>0</v>
      </c>
      <c r="M30" s="21"/>
      <c r="N30" s="21"/>
      <c r="O30" s="21"/>
      <c r="P30" s="50"/>
    </row>
    <row r="31" spans="1:16" x14ac:dyDescent="0.2">
      <c r="A31" s="21">
        <v>22</v>
      </c>
      <c r="B31" s="49" t="s">
        <v>57</v>
      </c>
      <c r="C31" s="47">
        <v>10030096</v>
      </c>
      <c r="D31" s="1" t="s">
        <v>32</v>
      </c>
      <c r="E31" s="22">
        <v>5</v>
      </c>
      <c r="F31" s="23">
        <v>110845.37</v>
      </c>
      <c r="G31" s="23">
        <f t="shared" si="0"/>
        <v>554226.85</v>
      </c>
      <c r="H31" s="24"/>
      <c r="I31" s="24"/>
      <c r="J31" s="23">
        <f t="shared" si="1"/>
        <v>0</v>
      </c>
      <c r="K31" s="23">
        <f t="shared" si="2"/>
        <v>0</v>
      </c>
      <c r="L31" s="23">
        <f t="shared" si="3"/>
        <v>0</v>
      </c>
      <c r="M31" s="21"/>
      <c r="N31" s="21"/>
      <c r="O31" s="21"/>
      <c r="P31" s="50"/>
    </row>
    <row r="32" spans="1:16" x14ac:dyDescent="0.2">
      <c r="A32" s="21">
        <v>23</v>
      </c>
      <c r="B32" s="49" t="s">
        <v>58</v>
      </c>
      <c r="C32" s="47">
        <v>10036241</v>
      </c>
      <c r="D32" s="1" t="s">
        <v>32</v>
      </c>
      <c r="E32" s="22">
        <v>1</v>
      </c>
      <c r="F32" s="23">
        <v>34509.85</v>
      </c>
      <c r="G32" s="23">
        <f t="shared" si="0"/>
        <v>34509.85</v>
      </c>
      <c r="H32" s="24"/>
      <c r="I32" s="24"/>
      <c r="J32" s="23">
        <f t="shared" si="1"/>
        <v>0</v>
      </c>
      <c r="K32" s="23">
        <f t="shared" si="2"/>
        <v>0</v>
      </c>
      <c r="L32" s="23">
        <f t="shared" si="3"/>
        <v>0</v>
      </c>
      <c r="M32" s="21"/>
      <c r="N32" s="21"/>
      <c r="O32" s="21"/>
      <c r="P32" s="50"/>
    </row>
    <row r="33" spans="1:16" x14ac:dyDescent="0.2">
      <c r="A33" s="21">
        <v>24</v>
      </c>
      <c r="B33" s="49" t="s">
        <v>59</v>
      </c>
      <c r="C33" s="47">
        <v>10039601</v>
      </c>
      <c r="D33" s="1" t="s">
        <v>32</v>
      </c>
      <c r="E33" s="22">
        <v>3</v>
      </c>
      <c r="F33" s="23">
        <v>104164.29</v>
      </c>
      <c r="G33" s="23">
        <f t="shared" si="0"/>
        <v>312492.87</v>
      </c>
      <c r="H33" s="24"/>
      <c r="I33" s="24"/>
      <c r="J33" s="23">
        <f t="shared" si="1"/>
        <v>0</v>
      </c>
      <c r="K33" s="23">
        <f t="shared" si="2"/>
        <v>0</v>
      </c>
      <c r="L33" s="23">
        <f t="shared" si="3"/>
        <v>0</v>
      </c>
      <c r="M33" s="21"/>
      <c r="N33" s="21"/>
      <c r="O33" s="21"/>
      <c r="P33" s="50"/>
    </row>
    <row r="34" spans="1:16" x14ac:dyDescent="0.2">
      <c r="A34" s="21">
        <v>25</v>
      </c>
      <c r="B34" s="49" t="s">
        <v>60</v>
      </c>
      <c r="C34" s="47">
        <v>10108771</v>
      </c>
      <c r="D34" s="1" t="s">
        <v>32</v>
      </c>
      <c r="E34" s="22">
        <v>1</v>
      </c>
      <c r="F34" s="23">
        <v>15781.85</v>
      </c>
      <c r="G34" s="23">
        <f t="shared" si="0"/>
        <v>15781.85</v>
      </c>
      <c r="H34" s="24"/>
      <c r="I34" s="24"/>
      <c r="J34" s="23">
        <f t="shared" si="1"/>
        <v>0</v>
      </c>
      <c r="K34" s="23">
        <f t="shared" si="2"/>
        <v>0</v>
      </c>
      <c r="L34" s="23">
        <f t="shared" si="3"/>
        <v>0</v>
      </c>
      <c r="M34" s="21"/>
      <c r="N34" s="21"/>
      <c r="O34" s="21"/>
      <c r="P34" s="50"/>
    </row>
    <row r="35" spans="1:16" x14ac:dyDescent="0.2">
      <c r="A35" s="21">
        <v>26</v>
      </c>
      <c r="B35" s="49" t="s">
        <v>61</v>
      </c>
      <c r="C35" s="47">
        <v>10126026</v>
      </c>
      <c r="D35" s="1" t="s">
        <v>32</v>
      </c>
      <c r="E35" s="22">
        <v>1</v>
      </c>
      <c r="F35" s="23">
        <v>26464.15</v>
      </c>
      <c r="G35" s="23">
        <f t="shared" si="0"/>
        <v>26464.15</v>
      </c>
      <c r="H35" s="24"/>
      <c r="I35" s="24"/>
      <c r="J35" s="23">
        <f t="shared" si="1"/>
        <v>0</v>
      </c>
      <c r="K35" s="23">
        <f t="shared" si="2"/>
        <v>0</v>
      </c>
      <c r="L35" s="23">
        <f t="shared" si="3"/>
        <v>0</v>
      </c>
      <c r="M35" s="21"/>
      <c r="N35" s="21"/>
      <c r="O35" s="21"/>
      <c r="P35" s="50"/>
    </row>
    <row r="36" spans="1:16" x14ac:dyDescent="0.2">
      <c r="A36" s="21">
        <v>27</v>
      </c>
      <c r="B36" s="49" t="s">
        <v>62</v>
      </c>
      <c r="C36" s="47">
        <v>10128007</v>
      </c>
      <c r="D36" s="1" t="s">
        <v>32</v>
      </c>
      <c r="E36" s="22">
        <v>4</v>
      </c>
      <c r="F36" s="23">
        <v>110845.37</v>
      </c>
      <c r="G36" s="23">
        <f t="shared" si="0"/>
        <v>443381.48</v>
      </c>
      <c r="H36" s="24"/>
      <c r="I36" s="24"/>
      <c r="J36" s="23">
        <f t="shared" si="1"/>
        <v>0</v>
      </c>
      <c r="K36" s="23">
        <f t="shared" si="2"/>
        <v>0</v>
      </c>
      <c r="L36" s="23">
        <f t="shared" si="3"/>
        <v>0</v>
      </c>
      <c r="M36" s="21"/>
      <c r="N36" s="21"/>
      <c r="O36" s="21"/>
      <c r="P36" s="50"/>
    </row>
    <row r="37" spans="1:16" x14ac:dyDescent="0.2">
      <c r="A37" s="21">
        <v>28</v>
      </c>
      <c r="B37" s="49" t="s">
        <v>63</v>
      </c>
      <c r="C37" s="47">
        <v>10134747</v>
      </c>
      <c r="D37" s="1" t="s">
        <v>32</v>
      </c>
      <c r="E37" s="22">
        <v>3</v>
      </c>
      <c r="F37" s="23">
        <v>65467.09</v>
      </c>
      <c r="G37" s="23">
        <f t="shared" si="0"/>
        <v>196401.27</v>
      </c>
      <c r="H37" s="24"/>
      <c r="I37" s="24"/>
      <c r="J37" s="23">
        <f t="shared" si="1"/>
        <v>0</v>
      </c>
      <c r="K37" s="23">
        <f t="shared" si="2"/>
        <v>0</v>
      </c>
      <c r="L37" s="23">
        <f t="shared" si="3"/>
        <v>0</v>
      </c>
      <c r="M37" s="21"/>
      <c r="N37" s="21"/>
      <c r="O37" s="21"/>
      <c r="P37" s="50"/>
    </row>
    <row r="38" spans="1:16" x14ac:dyDescent="0.2">
      <c r="A38" s="21">
        <v>29</v>
      </c>
      <c r="B38" s="49" t="s">
        <v>64</v>
      </c>
      <c r="C38" s="47">
        <v>10134833</v>
      </c>
      <c r="D38" s="1" t="s">
        <v>32</v>
      </c>
      <c r="E38" s="22">
        <v>2</v>
      </c>
      <c r="F38" s="23">
        <v>32551.78</v>
      </c>
      <c r="G38" s="23">
        <f t="shared" si="0"/>
        <v>65103.56</v>
      </c>
      <c r="H38" s="24"/>
      <c r="I38" s="24"/>
      <c r="J38" s="23">
        <f t="shared" si="1"/>
        <v>0</v>
      </c>
      <c r="K38" s="23">
        <f t="shared" si="2"/>
        <v>0</v>
      </c>
      <c r="L38" s="23">
        <f t="shared" si="3"/>
        <v>0</v>
      </c>
      <c r="M38" s="21"/>
      <c r="N38" s="21"/>
      <c r="O38" s="21"/>
      <c r="P38" s="50"/>
    </row>
    <row r="39" spans="1:16" x14ac:dyDescent="0.2">
      <c r="A39" s="21">
        <v>30</v>
      </c>
      <c r="B39" s="49" t="s">
        <v>65</v>
      </c>
      <c r="C39" s="47">
        <v>10135661</v>
      </c>
      <c r="D39" s="1" t="s">
        <v>32</v>
      </c>
      <c r="E39" s="22">
        <v>1</v>
      </c>
      <c r="F39" s="23">
        <v>67489.490000000005</v>
      </c>
      <c r="G39" s="23">
        <f t="shared" si="0"/>
        <v>67489.490000000005</v>
      </c>
      <c r="H39" s="24"/>
      <c r="I39" s="24"/>
      <c r="J39" s="23">
        <f t="shared" si="1"/>
        <v>0</v>
      </c>
      <c r="K39" s="23">
        <f t="shared" si="2"/>
        <v>0</v>
      </c>
      <c r="L39" s="23">
        <f t="shared" si="3"/>
        <v>0</v>
      </c>
      <c r="M39" s="21"/>
      <c r="N39" s="21"/>
      <c r="O39" s="21"/>
      <c r="P39" s="50"/>
    </row>
    <row r="40" spans="1:16" x14ac:dyDescent="0.2">
      <c r="A40" s="21">
        <v>31</v>
      </c>
      <c r="B40" s="49" t="s">
        <v>66</v>
      </c>
      <c r="C40" s="47">
        <v>10137235</v>
      </c>
      <c r="D40" s="1" t="s">
        <v>32</v>
      </c>
      <c r="E40" s="22">
        <v>1</v>
      </c>
      <c r="F40" s="23">
        <v>69523.350000000006</v>
      </c>
      <c r="G40" s="23">
        <f t="shared" si="0"/>
        <v>69523.350000000006</v>
      </c>
      <c r="H40" s="24"/>
      <c r="I40" s="24"/>
      <c r="J40" s="23">
        <f t="shared" si="1"/>
        <v>0</v>
      </c>
      <c r="K40" s="23">
        <f t="shared" si="2"/>
        <v>0</v>
      </c>
      <c r="L40" s="23">
        <f t="shared" si="3"/>
        <v>0</v>
      </c>
      <c r="M40" s="21"/>
      <c r="N40" s="21"/>
      <c r="O40" s="21"/>
      <c r="P40" s="50"/>
    </row>
    <row r="41" spans="1:16" x14ac:dyDescent="0.2">
      <c r="A41" s="21">
        <v>32</v>
      </c>
      <c r="B41" s="49" t="s">
        <v>67</v>
      </c>
      <c r="C41" s="47">
        <v>10137252</v>
      </c>
      <c r="D41" s="1" t="s">
        <v>32</v>
      </c>
      <c r="E41" s="22">
        <v>1</v>
      </c>
      <c r="F41" s="23">
        <v>63619.99</v>
      </c>
      <c r="G41" s="23">
        <f t="shared" si="0"/>
        <v>63619.99</v>
      </c>
      <c r="H41" s="24"/>
      <c r="I41" s="24"/>
      <c r="J41" s="23">
        <f t="shared" si="1"/>
        <v>0</v>
      </c>
      <c r="K41" s="23">
        <f t="shared" si="2"/>
        <v>0</v>
      </c>
      <c r="L41" s="23">
        <f t="shared" si="3"/>
        <v>0</v>
      </c>
      <c r="M41" s="21"/>
      <c r="N41" s="21"/>
      <c r="O41" s="21"/>
      <c r="P41" s="50"/>
    </row>
    <row r="42" spans="1:16" x14ac:dyDescent="0.2">
      <c r="A42" s="21">
        <v>33</v>
      </c>
      <c r="B42" s="49" t="s">
        <v>68</v>
      </c>
      <c r="C42" s="47">
        <v>10137598</v>
      </c>
      <c r="D42" s="1" t="s">
        <v>32</v>
      </c>
      <c r="E42" s="22">
        <v>8</v>
      </c>
      <c r="F42" s="23">
        <v>39502.870000000003</v>
      </c>
      <c r="G42" s="23">
        <f t="shared" si="0"/>
        <v>316022.96000000002</v>
      </c>
      <c r="H42" s="24"/>
      <c r="I42" s="24"/>
      <c r="J42" s="23">
        <f t="shared" si="1"/>
        <v>0</v>
      </c>
      <c r="K42" s="23">
        <f t="shared" si="2"/>
        <v>0</v>
      </c>
      <c r="L42" s="23">
        <f t="shared" si="3"/>
        <v>0</v>
      </c>
      <c r="M42" s="21"/>
      <c r="N42" s="21"/>
      <c r="O42" s="21"/>
      <c r="P42" s="50"/>
    </row>
    <row r="43" spans="1:16" x14ac:dyDescent="0.2">
      <c r="A43" s="21">
        <v>34</v>
      </c>
      <c r="B43" s="49" t="s">
        <v>69</v>
      </c>
      <c r="C43" s="47">
        <v>10152119</v>
      </c>
      <c r="D43" s="1" t="s">
        <v>32</v>
      </c>
      <c r="E43" s="22">
        <v>8</v>
      </c>
      <c r="F43" s="23">
        <v>14714.85</v>
      </c>
      <c r="G43" s="23">
        <f t="shared" si="0"/>
        <v>117718.8</v>
      </c>
      <c r="H43" s="24"/>
      <c r="I43" s="24"/>
      <c r="J43" s="23">
        <f t="shared" si="1"/>
        <v>0</v>
      </c>
      <c r="K43" s="23">
        <f t="shared" si="2"/>
        <v>0</v>
      </c>
      <c r="L43" s="23">
        <f t="shared" si="3"/>
        <v>0</v>
      </c>
      <c r="M43" s="21"/>
      <c r="N43" s="21"/>
      <c r="O43" s="21"/>
      <c r="P43" s="50"/>
    </row>
    <row r="44" spans="1:16" x14ac:dyDescent="0.2">
      <c r="A44" s="21">
        <v>35</v>
      </c>
      <c r="B44" s="49" t="s">
        <v>70</v>
      </c>
      <c r="C44" s="47">
        <v>10154379</v>
      </c>
      <c r="D44" s="1" t="s">
        <v>32</v>
      </c>
      <c r="E44" s="22">
        <v>5</v>
      </c>
      <c r="F44" s="23">
        <v>112180.43</v>
      </c>
      <c r="G44" s="23">
        <f t="shared" si="0"/>
        <v>560902.14999999991</v>
      </c>
      <c r="H44" s="24"/>
      <c r="I44" s="24"/>
      <c r="J44" s="23">
        <f t="shared" si="1"/>
        <v>0</v>
      </c>
      <c r="K44" s="23">
        <f t="shared" si="2"/>
        <v>0</v>
      </c>
      <c r="L44" s="23">
        <f t="shared" si="3"/>
        <v>0</v>
      </c>
      <c r="M44" s="21"/>
      <c r="N44" s="21"/>
      <c r="O44" s="21"/>
      <c r="P44" s="50"/>
    </row>
    <row r="45" spans="1:16" x14ac:dyDescent="0.2">
      <c r="A45" s="21">
        <v>36</v>
      </c>
      <c r="B45" s="49" t="s">
        <v>71</v>
      </c>
      <c r="C45" s="47">
        <v>10154486</v>
      </c>
      <c r="D45" s="1" t="s">
        <v>32</v>
      </c>
      <c r="E45" s="22">
        <v>12</v>
      </c>
      <c r="F45" s="23">
        <v>159207.4</v>
      </c>
      <c r="G45" s="23">
        <f t="shared" si="0"/>
        <v>1910488.7999999998</v>
      </c>
      <c r="H45" s="24"/>
      <c r="I45" s="24"/>
      <c r="J45" s="23">
        <f t="shared" si="1"/>
        <v>0</v>
      </c>
      <c r="K45" s="23">
        <f t="shared" si="2"/>
        <v>0</v>
      </c>
      <c r="L45" s="23">
        <f t="shared" si="3"/>
        <v>0</v>
      </c>
      <c r="M45" s="21"/>
      <c r="N45" s="21"/>
      <c r="O45" s="21"/>
      <c r="P45" s="50"/>
    </row>
    <row r="46" spans="1:16" x14ac:dyDescent="0.2">
      <c r="A46" s="21">
        <v>37</v>
      </c>
      <c r="B46" s="49" t="s">
        <v>72</v>
      </c>
      <c r="C46" s="47">
        <v>10154495</v>
      </c>
      <c r="D46" s="1" t="s">
        <v>32</v>
      </c>
      <c r="E46" s="22">
        <v>5</v>
      </c>
      <c r="F46" s="23">
        <v>108405.44</v>
      </c>
      <c r="G46" s="23">
        <f t="shared" si="0"/>
        <v>542027.19999999995</v>
      </c>
      <c r="H46" s="24"/>
      <c r="I46" s="24"/>
      <c r="J46" s="23">
        <f t="shared" si="1"/>
        <v>0</v>
      </c>
      <c r="K46" s="23">
        <f t="shared" si="2"/>
        <v>0</v>
      </c>
      <c r="L46" s="23">
        <f t="shared" si="3"/>
        <v>0</v>
      </c>
      <c r="M46" s="21"/>
      <c r="N46" s="21"/>
      <c r="O46" s="21"/>
      <c r="P46" s="50"/>
    </row>
    <row r="47" spans="1:16" x14ac:dyDescent="0.2">
      <c r="A47" s="21">
        <v>38</v>
      </c>
      <c r="B47" s="49" t="s">
        <v>73</v>
      </c>
      <c r="C47" s="47">
        <v>10154511</v>
      </c>
      <c r="D47" s="1" t="s">
        <v>32</v>
      </c>
      <c r="E47" s="22">
        <v>2</v>
      </c>
      <c r="F47" s="23">
        <v>104164.29</v>
      </c>
      <c r="G47" s="23">
        <f t="shared" si="0"/>
        <v>208328.58</v>
      </c>
      <c r="H47" s="24"/>
      <c r="I47" s="24"/>
      <c r="J47" s="23">
        <f t="shared" si="1"/>
        <v>0</v>
      </c>
      <c r="K47" s="23">
        <f t="shared" si="2"/>
        <v>0</v>
      </c>
      <c r="L47" s="23">
        <f t="shared" si="3"/>
        <v>0</v>
      </c>
      <c r="M47" s="21"/>
      <c r="N47" s="21"/>
      <c r="O47" s="21"/>
      <c r="P47" s="50"/>
    </row>
    <row r="48" spans="1:16" x14ac:dyDescent="0.2">
      <c r="A48" s="21">
        <v>39</v>
      </c>
      <c r="B48" s="49" t="s">
        <v>74</v>
      </c>
      <c r="C48" s="47">
        <v>10154520</v>
      </c>
      <c r="D48" s="1" t="s">
        <v>32</v>
      </c>
      <c r="E48" s="22">
        <v>1</v>
      </c>
      <c r="F48" s="23">
        <v>108405.16</v>
      </c>
      <c r="G48" s="23">
        <f t="shared" si="0"/>
        <v>108405.16</v>
      </c>
      <c r="H48" s="24"/>
      <c r="I48" s="24"/>
      <c r="J48" s="23">
        <f t="shared" si="1"/>
        <v>0</v>
      </c>
      <c r="K48" s="23">
        <f t="shared" si="2"/>
        <v>0</v>
      </c>
      <c r="L48" s="23">
        <f t="shared" si="3"/>
        <v>0</v>
      </c>
      <c r="M48" s="21"/>
      <c r="N48" s="21"/>
      <c r="O48" s="21"/>
      <c r="P48" s="50"/>
    </row>
    <row r="49" spans="1:16" x14ac:dyDescent="0.2">
      <c r="A49" s="21">
        <v>40</v>
      </c>
      <c r="B49" s="49" t="s">
        <v>75</v>
      </c>
      <c r="C49" s="47">
        <v>10158962</v>
      </c>
      <c r="D49" s="1" t="s">
        <v>32</v>
      </c>
      <c r="E49" s="22">
        <v>5</v>
      </c>
      <c r="F49" s="23">
        <v>159207.4</v>
      </c>
      <c r="G49" s="23">
        <f t="shared" si="0"/>
        <v>796037</v>
      </c>
      <c r="H49" s="24"/>
      <c r="I49" s="24"/>
      <c r="J49" s="23">
        <f t="shared" si="1"/>
        <v>0</v>
      </c>
      <c r="K49" s="23">
        <f t="shared" si="2"/>
        <v>0</v>
      </c>
      <c r="L49" s="23">
        <f t="shared" si="3"/>
        <v>0</v>
      </c>
      <c r="M49" s="21"/>
      <c r="N49" s="21"/>
      <c r="O49" s="21"/>
      <c r="P49" s="50"/>
    </row>
    <row r="50" spans="1:16" x14ac:dyDescent="0.2">
      <c r="A50" s="21">
        <v>41</v>
      </c>
      <c r="B50" s="49" t="s">
        <v>76</v>
      </c>
      <c r="C50" s="47">
        <v>10159006</v>
      </c>
      <c r="D50" s="1" t="s">
        <v>32</v>
      </c>
      <c r="E50" s="22">
        <v>3</v>
      </c>
      <c r="F50" s="23">
        <v>129191.49</v>
      </c>
      <c r="G50" s="23">
        <f t="shared" si="0"/>
        <v>387574.47000000003</v>
      </c>
      <c r="H50" s="24"/>
      <c r="I50" s="24"/>
      <c r="J50" s="23">
        <f t="shared" si="1"/>
        <v>0</v>
      </c>
      <c r="K50" s="23">
        <f t="shared" si="2"/>
        <v>0</v>
      </c>
      <c r="L50" s="23">
        <f t="shared" si="3"/>
        <v>0</v>
      </c>
      <c r="M50" s="21"/>
      <c r="N50" s="21"/>
      <c r="O50" s="21"/>
      <c r="P50" s="50"/>
    </row>
    <row r="51" spans="1:16" x14ac:dyDescent="0.2">
      <c r="A51" s="21">
        <v>42</v>
      </c>
      <c r="B51" s="49" t="s">
        <v>77</v>
      </c>
      <c r="C51" s="47">
        <v>102000017</v>
      </c>
      <c r="D51" s="1" t="s">
        <v>32</v>
      </c>
      <c r="E51" s="22">
        <v>3</v>
      </c>
      <c r="F51" s="23">
        <v>143408.93</v>
      </c>
      <c r="G51" s="23">
        <f t="shared" si="0"/>
        <v>430226.79</v>
      </c>
      <c r="H51" s="24"/>
      <c r="I51" s="24"/>
      <c r="J51" s="23">
        <f t="shared" si="1"/>
        <v>0</v>
      </c>
      <c r="K51" s="23">
        <f t="shared" si="2"/>
        <v>0</v>
      </c>
      <c r="L51" s="23">
        <f t="shared" si="3"/>
        <v>0</v>
      </c>
      <c r="M51" s="21"/>
      <c r="N51" s="21"/>
      <c r="O51" s="21"/>
      <c r="P51" s="50"/>
    </row>
    <row r="52" spans="1:16" x14ac:dyDescent="0.2">
      <c r="A52" s="21">
        <v>43</v>
      </c>
      <c r="B52" s="49" t="s">
        <v>78</v>
      </c>
      <c r="C52" s="47">
        <v>102000020</v>
      </c>
      <c r="D52" s="1" t="s">
        <v>32</v>
      </c>
      <c r="E52" s="22">
        <v>2</v>
      </c>
      <c r="F52" s="23">
        <v>512086.38</v>
      </c>
      <c r="G52" s="23">
        <f t="shared" si="0"/>
        <v>1024172.76</v>
      </c>
      <c r="H52" s="24"/>
      <c r="I52" s="24"/>
      <c r="J52" s="23">
        <f t="shared" si="1"/>
        <v>0</v>
      </c>
      <c r="K52" s="23">
        <f t="shared" si="2"/>
        <v>0</v>
      </c>
      <c r="L52" s="23">
        <f t="shared" si="3"/>
        <v>0</v>
      </c>
      <c r="M52" s="21"/>
      <c r="N52" s="21"/>
      <c r="O52" s="21"/>
      <c r="P52" s="50"/>
    </row>
    <row r="53" spans="1:16" x14ac:dyDescent="0.2">
      <c r="A53" s="21">
        <v>44</v>
      </c>
      <c r="B53" s="49" t="s">
        <v>79</v>
      </c>
      <c r="C53" s="47">
        <v>102000037</v>
      </c>
      <c r="D53" s="1" t="s">
        <v>32</v>
      </c>
      <c r="E53" s="22">
        <v>1</v>
      </c>
      <c r="F53" s="23">
        <v>165530.32</v>
      </c>
      <c r="G53" s="23">
        <f t="shared" si="0"/>
        <v>165530.32</v>
      </c>
      <c r="H53" s="24"/>
      <c r="I53" s="24"/>
      <c r="J53" s="23">
        <f t="shared" si="1"/>
        <v>0</v>
      </c>
      <c r="K53" s="23">
        <f t="shared" si="2"/>
        <v>0</v>
      </c>
      <c r="L53" s="23">
        <f t="shared" si="3"/>
        <v>0</v>
      </c>
      <c r="M53" s="21"/>
      <c r="N53" s="21"/>
      <c r="O53" s="21"/>
      <c r="P53" s="50"/>
    </row>
    <row r="54" spans="1:16" x14ac:dyDescent="0.2">
      <c r="A54" s="21">
        <v>45</v>
      </c>
      <c r="B54" s="49" t="s">
        <v>80</v>
      </c>
      <c r="C54" s="47">
        <v>102000062</v>
      </c>
      <c r="D54" s="1" t="s">
        <v>32</v>
      </c>
      <c r="E54" s="22">
        <v>1</v>
      </c>
      <c r="F54" s="23">
        <v>49297.47</v>
      </c>
      <c r="G54" s="23">
        <f t="shared" si="0"/>
        <v>49297.47</v>
      </c>
      <c r="H54" s="24"/>
      <c r="I54" s="24"/>
      <c r="J54" s="23">
        <f t="shared" si="1"/>
        <v>0</v>
      </c>
      <c r="K54" s="23">
        <f t="shared" si="2"/>
        <v>0</v>
      </c>
      <c r="L54" s="23">
        <f t="shared" si="3"/>
        <v>0</v>
      </c>
      <c r="M54" s="21"/>
      <c r="N54" s="21"/>
      <c r="O54" s="21"/>
      <c r="P54" s="50"/>
    </row>
    <row r="55" spans="1:16" x14ac:dyDescent="0.2">
      <c r="A55" s="21">
        <v>46</v>
      </c>
      <c r="B55" s="49" t="s">
        <v>81</v>
      </c>
      <c r="C55" s="47">
        <v>102000096</v>
      </c>
      <c r="D55" s="1" t="s">
        <v>32</v>
      </c>
      <c r="E55" s="22">
        <v>1</v>
      </c>
      <c r="F55" s="23">
        <v>216564.19</v>
      </c>
      <c r="G55" s="23">
        <f t="shared" si="0"/>
        <v>216564.19</v>
      </c>
      <c r="H55" s="24"/>
      <c r="I55" s="24"/>
      <c r="J55" s="23">
        <f t="shared" si="1"/>
        <v>0</v>
      </c>
      <c r="K55" s="23">
        <f t="shared" si="2"/>
        <v>0</v>
      </c>
      <c r="L55" s="23">
        <f t="shared" si="3"/>
        <v>0</v>
      </c>
      <c r="M55" s="21"/>
      <c r="N55" s="21"/>
      <c r="O55" s="21"/>
      <c r="P55" s="50"/>
    </row>
    <row r="56" spans="1:16" x14ac:dyDescent="0.2">
      <c r="A56" s="21">
        <v>47</v>
      </c>
      <c r="B56" s="49" t="s">
        <v>82</v>
      </c>
      <c r="C56" s="47">
        <v>102000139</v>
      </c>
      <c r="D56" s="1" t="s">
        <v>32</v>
      </c>
      <c r="E56" s="22">
        <v>3</v>
      </c>
      <c r="F56" s="23">
        <v>75925.87</v>
      </c>
      <c r="G56" s="23">
        <f t="shared" si="0"/>
        <v>227777.61</v>
      </c>
      <c r="H56" s="24"/>
      <c r="I56" s="24"/>
      <c r="J56" s="23">
        <f t="shared" si="1"/>
        <v>0</v>
      </c>
      <c r="K56" s="23">
        <f t="shared" si="2"/>
        <v>0</v>
      </c>
      <c r="L56" s="23">
        <f t="shared" si="3"/>
        <v>0</v>
      </c>
      <c r="M56" s="21"/>
      <c r="N56" s="21"/>
      <c r="O56" s="21"/>
      <c r="P56" s="50"/>
    </row>
    <row r="57" spans="1:16" x14ac:dyDescent="0.2">
      <c r="A57" s="21">
        <v>48</v>
      </c>
      <c r="B57" s="49" t="s">
        <v>83</v>
      </c>
      <c r="C57" s="47">
        <v>102000145</v>
      </c>
      <c r="D57" s="1" t="s">
        <v>32</v>
      </c>
      <c r="E57" s="22">
        <v>1</v>
      </c>
      <c r="F57" s="23">
        <v>46225.19</v>
      </c>
      <c r="G57" s="23">
        <f t="shared" si="0"/>
        <v>46225.19</v>
      </c>
      <c r="H57" s="24"/>
      <c r="I57" s="24"/>
      <c r="J57" s="23">
        <f t="shared" si="1"/>
        <v>0</v>
      </c>
      <c r="K57" s="23">
        <f t="shared" si="2"/>
        <v>0</v>
      </c>
      <c r="L57" s="23">
        <f t="shared" si="3"/>
        <v>0</v>
      </c>
      <c r="M57" s="21"/>
      <c r="N57" s="21"/>
      <c r="O57" s="21"/>
      <c r="P57" s="50"/>
    </row>
    <row r="58" spans="1:16" x14ac:dyDescent="0.2">
      <c r="A58" s="21">
        <v>49</v>
      </c>
      <c r="B58" s="49" t="s">
        <v>84</v>
      </c>
      <c r="C58" s="47">
        <v>102000156</v>
      </c>
      <c r="D58" s="1" t="s">
        <v>32</v>
      </c>
      <c r="E58" s="22">
        <v>2</v>
      </c>
      <c r="F58" s="23">
        <v>512086.38</v>
      </c>
      <c r="G58" s="23">
        <f t="shared" si="0"/>
        <v>1024172.76</v>
      </c>
      <c r="H58" s="24"/>
      <c r="I58" s="24"/>
      <c r="J58" s="23">
        <f t="shared" si="1"/>
        <v>0</v>
      </c>
      <c r="K58" s="23">
        <f t="shared" si="2"/>
        <v>0</v>
      </c>
      <c r="L58" s="23">
        <f t="shared" si="3"/>
        <v>0</v>
      </c>
      <c r="M58" s="21"/>
      <c r="N58" s="21"/>
      <c r="O58" s="21"/>
      <c r="P58" s="50"/>
    </row>
    <row r="59" spans="1:16" x14ac:dyDescent="0.2">
      <c r="A59" s="21">
        <v>50</v>
      </c>
      <c r="B59" s="49" t="s">
        <v>85</v>
      </c>
      <c r="C59" s="47">
        <v>102000168</v>
      </c>
      <c r="D59" s="1" t="s">
        <v>32</v>
      </c>
      <c r="E59" s="22">
        <v>1</v>
      </c>
      <c r="F59" s="23">
        <v>138421.07</v>
      </c>
      <c r="G59" s="23">
        <f t="shared" si="0"/>
        <v>138421.07</v>
      </c>
      <c r="H59" s="24"/>
      <c r="I59" s="24"/>
      <c r="J59" s="23">
        <f t="shared" si="1"/>
        <v>0</v>
      </c>
      <c r="K59" s="23">
        <f t="shared" si="2"/>
        <v>0</v>
      </c>
      <c r="L59" s="23">
        <f t="shared" si="3"/>
        <v>0</v>
      </c>
      <c r="M59" s="21"/>
      <c r="N59" s="21"/>
      <c r="O59" s="21"/>
      <c r="P59" s="50"/>
    </row>
    <row r="60" spans="1:16" x14ac:dyDescent="0.2">
      <c r="A60" s="21">
        <v>51</v>
      </c>
      <c r="B60" s="49" t="s">
        <v>86</v>
      </c>
      <c r="C60" s="47">
        <v>102000201</v>
      </c>
      <c r="D60" s="1" t="s">
        <v>32</v>
      </c>
      <c r="E60" s="22">
        <v>5</v>
      </c>
      <c r="F60" s="23">
        <v>164195.25</v>
      </c>
      <c r="G60" s="23">
        <f t="shared" si="0"/>
        <v>820976.25</v>
      </c>
      <c r="H60" s="24"/>
      <c r="I60" s="24"/>
      <c r="J60" s="23">
        <f t="shared" si="1"/>
        <v>0</v>
      </c>
      <c r="K60" s="23">
        <f t="shared" si="2"/>
        <v>0</v>
      </c>
      <c r="L60" s="23">
        <f t="shared" si="3"/>
        <v>0</v>
      </c>
      <c r="M60" s="21"/>
      <c r="N60" s="21"/>
      <c r="O60" s="21"/>
      <c r="P60" s="50"/>
    </row>
    <row r="61" spans="1:16" x14ac:dyDescent="0.2">
      <c r="A61" s="21">
        <v>52</v>
      </c>
      <c r="B61" s="49" t="s">
        <v>87</v>
      </c>
      <c r="C61" s="47">
        <v>102000206</v>
      </c>
      <c r="D61" s="1" t="s">
        <v>32</v>
      </c>
      <c r="E61" s="22">
        <v>4</v>
      </c>
      <c r="F61" s="23">
        <v>72706.92</v>
      </c>
      <c r="G61" s="23">
        <f t="shared" si="0"/>
        <v>290827.68</v>
      </c>
      <c r="H61" s="24"/>
      <c r="I61" s="24"/>
      <c r="J61" s="23">
        <f t="shared" si="1"/>
        <v>0</v>
      </c>
      <c r="K61" s="23">
        <f t="shared" si="2"/>
        <v>0</v>
      </c>
      <c r="L61" s="23">
        <f t="shared" si="3"/>
        <v>0</v>
      </c>
      <c r="M61" s="21"/>
      <c r="N61" s="21"/>
      <c r="O61" s="21"/>
      <c r="P61" s="50"/>
    </row>
    <row r="62" spans="1:16" x14ac:dyDescent="0.2">
      <c r="A62" s="21">
        <v>53</v>
      </c>
      <c r="B62" s="49" t="s">
        <v>88</v>
      </c>
      <c r="C62" s="47">
        <v>102000244</v>
      </c>
      <c r="D62" s="1" t="s">
        <v>32</v>
      </c>
      <c r="E62" s="22">
        <v>1</v>
      </c>
      <c r="F62" s="23">
        <v>312361.11</v>
      </c>
      <c r="G62" s="23">
        <f t="shared" si="0"/>
        <v>312361.11</v>
      </c>
      <c r="H62" s="24"/>
      <c r="I62" s="24"/>
      <c r="J62" s="23">
        <f t="shared" si="1"/>
        <v>0</v>
      </c>
      <c r="K62" s="23">
        <f t="shared" si="2"/>
        <v>0</v>
      </c>
      <c r="L62" s="23">
        <f t="shared" si="3"/>
        <v>0</v>
      </c>
      <c r="M62" s="21"/>
      <c r="N62" s="21"/>
      <c r="O62" s="21"/>
      <c r="P62" s="50"/>
    </row>
    <row r="63" spans="1:16" x14ac:dyDescent="0.2">
      <c r="A63" s="21">
        <v>54</v>
      </c>
      <c r="B63" s="49" t="s">
        <v>89</v>
      </c>
      <c r="C63" s="47">
        <v>102000245</v>
      </c>
      <c r="D63" s="1" t="s">
        <v>32</v>
      </c>
      <c r="E63" s="22">
        <v>2</v>
      </c>
      <c r="F63" s="23">
        <v>312361.11</v>
      </c>
      <c r="G63" s="23">
        <f t="shared" si="0"/>
        <v>624722.22</v>
      </c>
      <c r="H63" s="24"/>
      <c r="I63" s="24"/>
      <c r="J63" s="23">
        <f t="shared" si="1"/>
        <v>0</v>
      </c>
      <c r="K63" s="23">
        <f t="shared" si="2"/>
        <v>0</v>
      </c>
      <c r="L63" s="23">
        <f t="shared" si="3"/>
        <v>0</v>
      </c>
      <c r="M63" s="21"/>
      <c r="N63" s="21"/>
      <c r="O63" s="21"/>
      <c r="P63" s="50"/>
    </row>
    <row r="64" spans="1:16" x14ac:dyDescent="0.2">
      <c r="A64" s="21">
        <v>55</v>
      </c>
      <c r="B64" s="49" t="s">
        <v>90</v>
      </c>
      <c r="C64" s="47">
        <v>102000316</v>
      </c>
      <c r="D64" s="1" t="s">
        <v>32</v>
      </c>
      <c r="E64" s="22">
        <v>4</v>
      </c>
      <c r="F64" s="23">
        <v>99532.62</v>
      </c>
      <c r="G64" s="23">
        <f t="shared" si="0"/>
        <v>398130.48</v>
      </c>
      <c r="H64" s="24"/>
      <c r="I64" s="24"/>
      <c r="J64" s="23">
        <f t="shared" si="1"/>
        <v>0</v>
      </c>
      <c r="K64" s="23">
        <f t="shared" si="2"/>
        <v>0</v>
      </c>
      <c r="L64" s="23">
        <f t="shared" si="3"/>
        <v>0</v>
      </c>
      <c r="M64" s="21"/>
      <c r="N64" s="21"/>
      <c r="O64" s="21"/>
      <c r="P64" s="50"/>
    </row>
    <row r="65" spans="1:16" x14ac:dyDescent="0.2">
      <c r="A65" s="21">
        <v>56</v>
      </c>
      <c r="B65" s="49" t="s">
        <v>91</v>
      </c>
      <c r="C65" s="47">
        <v>102000336</v>
      </c>
      <c r="D65" s="1" t="s">
        <v>32</v>
      </c>
      <c r="E65" s="22">
        <v>1</v>
      </c>
      <c r="F65" s="23">
        <v>223487.46</v>
      </c>
      <c r="G65" s="23">
        <f t="shared" si="0"/>
        <v>223487.46</v>
      </c>
      <c r="H65" s="24"/>
      <c r="I65" s="24"/>
      <c r="J65" s="23">
        <f t="shared" si="1"/>
        <v>0</v>
      </c>
      <c r="K65" s="23">
        <f t="shared" si="2"/>
        <v>0</v>
      </c>
      <c r="L65" s="23">
        <f t="shared" si="3"/>
        <v>0</v>
      </c>
      <c r="M65" s="21"/>
      <c r="N65" s="21"/>
      <c r="O65" s="21"/>
      <c r="P65" s="50"/>
    </row>
    <row r="66" spans="1:16" x14ac:dyDescent="0.2">
      <c r="A66" s="21">
        <v>57</v>
      </c>
      <c r="B66" s="49" t="s">
        <v>92</v>
      </c>
      <c r="C66" s="47">
        <v>102000341</v>
      </c>
      <c r="D66" s="1" t="s">
        <v>32</v>
      </c>
      <c r="E66" s="22">
        <v>2</v>
      </c>
      <c r="F66" s="23">
        <v>215229.12</v>
      </c>
      <c r="G66" s="23">
        <f t="shared" si="0"/>
        <v>430458.24</v>
      </c>
      <c r="H66" s="24"/>
      <c r="I66" s="24"/>
      <c r="J66" s="23">
        <f t="shared" si="1"/>
        <v>0</v>
      </c>
      <c r="K66" s="23">
        <f t="shared" si="2"/>
        <v>0</v>
      </c>
      <c r="L66" s="23">
        <f t="shared" si="3"/>
        <v>0</v>
      </c>
      <c r="M66" s="21"/>
      <c r="N66" s="21"/>
      <c r="O66" s="21"/>
      <c r="P66" s="50"/>
    </row>
    <row r="67" spans="1:16" x14ac:dyDescent="0.2">
      <c r="A67" s="21">
        <v>58</v>
      </c>
      <c r="B67" s="49" t="s">
        <v>93</v>
      </c>
      <c r="C67" s="47">
        <v>102000372</v>
      </c>
      <c r="D67" s="1" t="s">
        <v>32</v>
      </c>
      <c r="E67" s="22">
        <v>8</v>
      </c>
      <c r="F67" s="23">
        <v>215229.12</v>
      </c>
      <c r="G67" s="23">
        <f t="shared" si="0"/>
        <v>1721832.96</v>
      </c>
      <c r="H67" s="24"/>
      <c r="I67" s="24"/>
      <c r="J67" s="23">
        <f t="shared" si="1"/>
        <v>0</v>
      </c>
      <c r="K67" s="23">
        <f t="shared" si="2"/>
        <v>0</v>
      </c>
      <c r="L67" s="23">
        <f t="shared" si="3"/>
        <v>0</v>
      </c>
      <c r="M67" s="21"/>
      <c r="N67" s="21"/>
      <c r="O67" s="21"/>
      <c r="P67" s="50"/>
    </row>
    <row r="68" spans="1:16" x14ac:dyDescent="0.2">
      <c r="A68" s="21">
        <v>59</v>
      </c>
      <c r="B68" s="49" t="s">
        <v>94</v>
      </c>
      <c r="C68" s="47">
        <v>102000395</v>
      </c>
      <c r="D68" s="1" t="s">
        <v>32</v>
      </c>
      <c r="E68" s="22">
        <v>1</v>
      </c>
      <c r="F68" s="23">
        <v>491300.05</v>
      </c>
      <c r="G68" s="23">
        <f t="shared" si="0"/>
        <v>491300.05</v>
      </c>
      <c r="H68" s="24"/>
      <c r="I68" s="24"/>
      <c r="J68" s="23">
        <f t="shared" si="1"/>
        <v>0</v>
      </c>
      <c r="K68" s="23">
        <f t="shared" si="2"/>
        <v>0</v>
      </c>
      <c r="L68" s="23">
        <f t="shared" si="3"/>
        <v>0</v>
      </c>
      <c r="M68" s="21"/>
      <c r="N68" s="21"/>
      <c r="O68" s="21"/>
      <c r="P68" s="50"/>
    </row>
    <row r="69" spans="1:16" x14ac:dyDescent="0.2">
      <c r="A69" s="21">
        <v>60</v>
      </c>
      <c r="B69" s="49" t="s">
        <v>95</v>
      </c>
      <c r="C69" s="47">
        <v>102000422</v>
      </c>
      <c r="D69" s="1" t="s">
        <v>32</v>
      </c>
      <c r="E69" s="22">
        <v>1</v>
      </c>
      <c r="F69" s="23">
        <v>165530.32</v>
      </c>
      <c r="G69" s="23">
        <f t="shared" si="0"/>
        <v>165530.32</v>
      </c>
      <c r="H69" s="24"/>
      <c r="I69" s="24"/>
      <c r="J69" s="23">
        <f t="shared" si="1"/>
        <v>0</v>
      </c>
      <c r="K69" s="23">
        <f t="shared" si="2"/>
        <v>0</v>
      </c>
      <c r="L69" s="23">
        <f t="shared" si="3"/>
        <v>0</v>
      </c>
      <c r="M69" s="21"/>
      <c r="N69" s="21"/>
      <c r="O69" s="21"/>
      <c r="P69" s="50"/>
    </row>
    <row r="70" spans="1:16" x14ac:dyDescent="0.2">
      <c r="A70" s="21">
        <v>61</v>
      </c>
      <c r="B70" s="49" t="s">
        <v>96</v>
      </c>
      <c r="C70" s="47">
        <v>102000532</v>
      </c>
      <c r="D70" s="1" t="s">
        <v>32</v>
      </c>
      <c r="E70" s="22">
        <v>5</v>
      </c>
      <c r="F70" s="23">
        <v>194442.79</v>
      </c>
      <c r="G70" s="23">
        <f t="shared" si="0"/>
        <v>972213.95000000007</v>
      </c>
      <c r="H70" s="24"/>
      <c r="I70" s="24"/>
      <c r="J70" s="23">
        <f t="shared" si="1"/>
        <v>0</v>
      </c>
      <c r="K70" s="23">
        <f t="shared" si="2"/>
        <v>0</v>
      </c>
      <c r="L70" s="23">
        <f t="shared" si="3"/>
        <v>0</v>
      </c>
      <c r="M70" s="21"/>
      <c r="N70" s="21"/>
      <c r="O70" s="21"/>
      <c r="P70" s="50"/>
    </row>
    <row r="71" spans="1:16" x14ac:dyDescent="0.2">
      <c r="A71" s="21">
        <v>62</v>
      </c>
      <c r="B71" s="49" t="s">
        <v>97</v>
      </c>
      <c r="C71" s="47">
        <v>102000593</v>
      </c>
      <c r="D71" s="1" t="s">
        <v>32</v>
      </c>
      <c r="E71" s="22">
        <v>4</v>
      </c>
      <c r="F71" s="23">
        <v>138421.07</v>
      </c>
      <c r="G71" s="23">
        <f t="shared" si="0"/>
        <v>553684.28</v>
      </c>
      <c r="H71" s="24"/>
      <c r="I71" s="24"/>
      <c r="J71" s="23">
        <f t="shared" si="1"/>
        <v>0</v>
      </c>
      <c r="K71" s="23">
        <f t="shared" si="2"/>
        <v>0</v>
      </c>
      <c r="L71" s="23">
        <f t="shared" si="3"/>
        <v>0</v>
      </c>
      <c r="M71" s="21"/>
      <c r="N71" s="21"/>
      <c r="O71" s="21"/>
      <c r="P71" s="50"/>
    </row>
    <row r="72" spans="1:16" x14ac:dyDescent="0.2">
      <c r="A72" s="21">
        <v>63</v>
      </c>
      <c r="B72" s="49" t="s">
        <v>40</v>
      </c>
      <c r="C72" s="47">
        <v>102000607</v>
      </c>
      <c r="D72" s="1" t="s">
        <v>32</v>
      </c>
      <c r="E72" s="22">
        <v>7</v>
      </c>
      <c r="F72" s="23">
        <v>188796.53</v>
      </c>
      <c r="G72" s="23">
        <f t="shared" si="0"/>
        <v>1321575.71</v>
      </c>
      <c r="H72" s="24"/>
      <c r="I72" s="24"/>
      <c r="J72" s="23">
        <f t="shared" si="1"/>
        <v>0</v>
      </c>
      <c r="K72" s="23">
        <f t="shared" si="2"/>
        <v>0</v>
      </c>
      <c r="L72" s="23">
        <f t="shared" si="3"/>
        <v>0</v>
      </c>
      <c r="M72" s="21"/>
      <c r="N72" s="21"/>
      <c r="O72" s="21"/>
      <c r="P72" s="50"/>
    </row>
    <row r="73" spans="1:16" x14ac:dyDescent="0.2">
      <c r="A73" s="21">
        <v>64</v>
      </c>
      <c r="B73" s="49" t="s">
        <v>98</v>
      </c>
      <c r="C73" s="48">
        <v>102004106</v>
      </c>
      <c r="D73" s="1" t="s">
        <v>32</v>
      </c>
      <c r="E73" s="22">
        <v>4</v>
      </c>
      <c r="F73" s="23">
        <v>6953.6</v>
      </c>
      <c r="G73" s="23">
        <f t="shared" si="0"/>
        <v>27814.400000000001</v>
      </c>
      <c r="H73" s="24"/>
      <c r="I73" s="24"/>
      <c r="J73" s="23">
        <f t="shared" si="1"/>
        <v>0</v>
      </c>
      <c r="K73" s="23">
        <f t="shared" si="2"/>
        <v>0</v>
      </c>
      <c r="L73" s="23">
        <f t="shared" si="3"/>
        <v>0</v>
      </c>
      <c r="M73" s="21"/>
      <c r="N73" s="21"/>
      <c r="O73" s="21"/>
      <c r="P73" s="50"/>
    </row>
    <row r="74" spans="1:16" x14ac:dyDescent="0.2">
      <c r="A74" s="21">
        <v>65</v>
      </c>
      <c r="B74" s="49" t="s">
        <v>106</v>
      </c>
      <c r="C74" s="48"/>
      <c r="D74" s="1" t="s">
        <v>32</v>
      </c>
      <c r="E74" s="22">
        <v>2</v>
      </c>
      <c r="F74" s="23">
        <v>160526.22</v>
      </c>
      <c r="G74" s="23">
        <f t="shared" si="0"/>
        <v>321052.44</v>
      </c>
      <c r="H74" s="24"/>
      <c r="I74" s="24"/>
      <c r="J74" s="23">
        <f t="shared" si="1"/>
        <v>0</v>
      </c>
      <c r="K74" s="23">
        <f t="shared" si="2"/>
        <v>0</v>
      </c>
      <c r="L74" s="23">
        <f t="shared" si="3"/>
        <v>0</v>
      </c>
      <c r="M74" s="21"/>
      <c r="N74" s="21"/>
      <c r="O74" s="21"/>
      <c r="P74" s="50"/>
    </row>
    <row r="75" spans="1:16" x14ac:dyDescent="0.2">
      <c r="A75" s="21">
        <v>66</v>
      </c>
      <c r="B75" s="49" t="s">
        <v>99</v>
      </c>
      <c r="C75" s="48">
        <v>102009902</v>
      </c>
      <c r="D75" s="1" t="s">
        <v>32</v>
      </c>
      <c r="E75" s="22">
        <v>1</v>
      </c>
      <c r="F75" s="23">
        <v>15632.84</v>
      </c>
      <c r="G75" s="23">
        <f t="shared" ref="G75:G81" si="4">E75*F75</f>
        <v>15632.84</v>
      </c>
      <c r="H75" s="24"/>
      <c r="I75" s="24"/>
      <c r="J75" s="23">
        <f t="shared" ref="J75:J81" si="5">I75*1.18</f>
        <v>0</v>
      </c>
      <c r="K75" s="23">
        <f t="shared" ref="K75:K81" si="6">E75*I75</f>
        <v>0</v>
      </c>
      <c r="L75" s="23">
        <f t="shared" ref="L75:L81" si="7">E75*J75</f>
        <v>0</v>
      </c>
      <c r="M75" s="21"/>
      <c r="N75" s="21"/>
      <c r="O75" s="21"/>
      <c r="P75" s="50"/>
    </row>
    <row r="76" spans="1:16" x14ac:dyDescent="0.2">
      <c r="A76" s="21">
        <v>67</v>
      </c>
      <c r="B76" s="49" t="s">
        <v>100</v>
      </c>
      <c r="C76" s="48">
        <v>102009961</v>
      </c>
      <c r="D76" s="1" t="s">
        <v>32</v>
      </c>
      <c r="E76" s="22">
        <v>2</v>
      </c>
      <c r="F76" s="23">
        <v>42319.519999999997</v>
      </c>
      <c r="G76" s="23">
        <f t="shared" si="4"/>
        <v>84639.039999999994</v>
      </c>
      <c r="H76" s="24"/>
      <c r="I76" s="24"/>
      <c r="J76" s="23">
        <f t="shared" si="5"/>
        <v>0</v>
      </c>
      <c r="K76" s="23">
        <f t="shared" si="6"/>
        <v>0</v>
      </c>
      <c r="L76" s="23">
        <f t="shared" si="7"/>
        <v>0</v>
      </c>
      <c r="M76" s="21"/>
      <c r="N76" s="21"/>
      <c r="O76" s="21"/>
      <c r="P76" s="50"/>
    </row>
    <row r="77" spans="1:16" x14ac:dyDescent="0.2">
      <c r="A77" s="21">
        <v>68</v>
      </c>
      <c r="B77" s="49" t="s">
        <v>101</v>
      </c>
      <c r="C77" s="48">
        <v>102014380</v>
      </c>
      <c r="D77" s="1" t="s">
        <v>32</v>
      </c>
      <c r="E77" s="22">
        <v>3</v>
      </c>
      <c r="F77" s="23">
        <v>5935.89</v>
      </c>
      <c r="G77" s="23">
        <f t="shared" si="4"/>
        <v>17807.670000000002</v>
      </c>
      <c r="H77" s="24"/>
      <c r="I77" s="24"/>
      <c r="J77" s="23">
        <f t="shared" si="5"/>
        <v>0</v>
      </c>
      <c r="K77" s="23">
        <f t="shared" si="6"/>
        <v>0</v>
      </c>
      <c r="L77" s="23">
        <f t="shared" si="7"/>
        <v>0</v>
      </c>
      <c r="M77" s="21"/>
      <c r="N77" s="21"/>
      <c r="O77" s="21"/>
      <c r="P77" s="50"/>
    </row>
    <row r="78" spans="1:16" x14ac:dyDescent="0.2">
      <c r="A78" s="21">
        <v>69</v>
      </c>
      <c r="B78" s="49" t="s">
        <v>102</v>
      </c>
      <c r="C78" s="48">
        <v>102014409</v>
      </c>
      <c r="D78" s="1" t="s">
        <v>32</v>
      </c>
      <c r="E78" s="22">
        <v>3</v>
      </c>
      <c r="F78" s="23">
        <v>9339.85</v>
      </c>
      <c r="G78" s="23">
        <f t="shared" si="4"/>
        <v>28019.550000000003</v>
      </c>
      <c r="H78" s="24"/>
      <c r="I78" s="24"/>
      <c r="J78" s="23">
        <f t="shared" si="5"/>
        <v>0</v>
      </c>
      <c r="K78" s="23">
        <f t="shared" si="6"/>
        <v>0</v>
      </c>
      <c r="L78" s="23">
        <f t="shared" si="7"/>
        <v>0</v>
      </c>
      <c r="M78" s="21"/>
      <c r="N78" s="21"/>
      <c r="O78" s="21"/>
      <c r="P78" s="50"/>
    </row>
    <row r="79" spans="1:16" x14ac:dyDescent="0.2">
      <c r="A79" s="21">
        <v>70</v>
      </c>
      <c r="B79" s="49" t="s">
        <v>103</v>
      </c>
      <c r="C79" s="48">
        <v>10002554</v>
      </c>
      <c r="D79" s="1" t="s">
        <v>32</v>
      </c>
      <c r="E79" s="22">
        <v>4</v>
      </c>
      <c r="F79" s="23">
        <v>5662.75</v>
      </c>
      <c r="G79" s="23">
        <f t="shared" si="4"/>
        <v>22651</v>
      </c>
      <c r="H79" s="24"/>
      <c r="I79" s="24"/>
      <c r="J79" s="23">
        <f t="shared" si="5"/>
        <v>0</v>
      </c>
      <c r="K79" s="23">
        <f t="shared" si="6"/>
        <v>0</v>
      </c>
      <c r="L79" s="23">
        <f t="shared" si="7"/>
        <v>0</v>
      </c>
      <c r="M79" s="21"/>
      <c r="N79" s="21"/>
      <c r="O79" s="21"/>
      <c r="P79" s="50"/>
    </row>
    <row r="80" spans="1:16" x14ac:dyDescent="0.2">
      <c r="A80" s="21">
        <v>71</v>
      </c>
      <c r="B80" s="49" t="s">
        <v>104</v>
      </c>
      <c r="C80" s="48">
        <v>10002552</v>
      </c>
      <c r="D80" s="1" t="s">
        <v>32</v>
      </c>
      <c r="E80" s="22">
        <v>4</v>
      </c>
      <c r="F80" s="23">
        <v>4233.1400000000003</v>
      </c>
      <c r="G80" s="23">
        <f t="shared" si="4"/>
        <v>16932.560000000001</v>
      </c>
      <c r="H80" s="24"/>
      <c r="I80" s="24"/>
      <c r="J80" s="23">
        <f t="shared" si="5"/>
        <v>0</v>
      </c>
      <c r="K80" s="23">
        <f t="shared" si="6"/>
        <v>0</v>
      </c>
      <c r="L80" s="23">
        <f t="shared" si="7"/>
        <v>0</v>
      </c>
      <c r="M80" s="21"/>
      <c r="N80" s="21"/>
      <c r="O80" s="21"/>
      <c r="P80" s="50"/>
    </row>
    <row r="81" spans="1:16" x14ac:dyDescent="0.2">
      <c r="A81" s="21">
        <v>72</v>
      </c>
      <c r="B81" s="49" t="s">
        <v>105</v>
      </c>
      <c r="C81" s="48">
        <v>10002556</v>
      </c>
      <c r="D81" s="1" t="s">
        <v>32</v>
      </c>
      <c r="E81" s="22">
        <v>4</v>
      </c>
      <c r="F81" s="23">
        <v>7538.07</v>
      </c>
      <c r="G81" s="23">
        <f t="shared" si="4"/>
        <v>30152.28</v>
      </c>
      <c r="H81" s="24"/>
      <c r="I81" s="24"/>
      <c r="J81" s="23">
        <f t="shared" si="5"/>
        <v>0</v>
      </c>
      <c r="K81" s="23">
        <f t="shared" si="6"/>
        <v>0</v>
      </c>
      <c r="L81" s="23">
        <f t="shared" si="7"/>
        <v>0</v>
      </c>
      <c r="M81" s="21"/>
      <c r="N81" s="21"/>
      <c r="O81" s="21"/>
      <c r="P81" s="50"/>
    </row>
    <row r="82" spans="1:16" ht="14.25" x14ac:dyDescent="0.2">
      <c r="A82" s="26"/>
      <c r="B82" s="27"/>
      <c r="C82" s="28"/>
      <c r="D82" s="26"/>
      <c r="E82" s="29"/>
      <c r="F82" s="30" t="s">
        <v>21</v>
      </c>
      <c r="G82" s="31">
        <f>SUM(G10:G81)</f>
        <v>25057551.879999995</v>
      </c>
      <c r="H82" s="31"/>
      <c r="I82" s="31"/>
      <c r="J82" s="31"/>
      <c r="K82" s="31">
        <f>SUM(K10:K81)</f>
        <v>0</v>
      </c>
      <c r="L82" s="31">
        <f>SUM(L10:L81)</f>
        <v>0</v>
      </c>
      <c r="M82" s="32"/>
      <c r="N82" s="32"/>
      <c r="O82" s="32"/>
      <c r="P82" s="2"/>
    </row>
    <row r="83" spans="1:16" ht="15" x14ac:dyDescent="0.2">
      <c r="A83" s="26"/>
      <c r="B83" s="27"/>
      <c r="C83" s="28"/>
      <c r="D83" s="26"/>
      <c r="E83" s="29"/>
      <c r="F83" s="33"/>
      <c r="G83" s="33"/>
      <c r="H83" s="31"/>
      <c r="I83" s="31"/>
      <c r="J83" s="31"/>
      <c r="K83" s="34"/>
      <c r="L83" s="34"/>
      <c r="M83" s="32"/>
      <c r="N83" s="32"/>
      <c r="O83" s="32"/>
      <c r="P83" s="2"/>
    </row>
    <row r="84" spans="1:16" ht="15" x14ac:dyDescent="0.2">
      <c r="A84" s="26"/>
      <c r="B84" s="27"/>
      <c r="C84" s="28"/>
      <c r="D84" s="26"/>
      <c r="E84" s="29"/>
      <c r="F84" s="33"/>
      <c r="G84" s="33"/>
      <c r="H84" s="31"/>
      <c r="I84" s="31"/>
      <c r="J84" s="31"/>
      <c r="K84" s="34"/>
      <c r="L84" s="34"/>
      <c r="M84" s="32"/>
      <c r="N84" s="32"/>
      <c r="O84" s="32"/>
      <c r="P84" s="2"/>
    </row>
    <row r="85" spans="1:16" ht="14.25" x14ac:dyDescent="0.2">
      <c r="A85" s="35" t="s">
        <v>22</v>
      </c>
      <c r="B85" s="35"/>
      <c r="C85" s="31">
        <f>G82*1.18</f>
        <v>29567911.218399994</v>
      </c>
      <c r="D85" s="5"/>
      <c r="E85" s="8"/>
      <c r="F85" s="36"/>
      <c r="G85" s="37"/>
      <c r="H85" s="8"/>
      <c r="I85" s="8"/>
      <c r="J85" s="38"/>
      <c r="K85" s="38"/>
      <c r="L85" s="38"/>
      <c r="M85" s="3"/>
      <c r="N85" s="3"/>
      <c r="O85" s="3"/>
      <c r="P85" s="3"/>
    </row>
    <row r="86" spans="1:16" x14ac:dyDescent="0.2">
      <c r="A86" s="5"/>
      <c r="B86" s="5"/>
      <c r="C86" s="5"/>
      <c r="D86" s="5"/>
      <c r="E86" s="6"/>
      <c r="F86" s="7"/>
      <c r="G86" s="8"/>
      <c r="H86" s="8"/>
      <c r="I86" s="8"/>
      <c r="J86" s="38"/>
      <c r="K86" s="38"/>
      <c r="L86" s="38"/>
      <c r="M86" s="3"/>
      <c r="N86" s="3"/>
      <c r="O86" s="3"/>
      <c r="P86" s="3"/>
    </row>
    <row r="87" spans="1:16" x14ac:dyDescent="0.2">
      <c r="A87" s="39" t="s">
        <v>23</v>
      </c>
      <c r="B87" s="39"/>
      <c r="C87" s="39"/>
      <c r="D87" s="39"/>
      <c r="E87" s="39"/>
      <c r="F87" s="39"/>
      <c r="G87" s="39"/>
      <c r="H87" s="39"/>
      <c r="I87" s="39"/>
      <c r="J87" s="38"/>
      <c r="K87" s="38"/>
      <c r="L87" s="38"/>
      <c r="M87" s="3"/>
      <c r="N87" s="3"/>
      <c r="O87" s="3"/>
      <c r="P87" s="3"/>
    </row>
    <row r="88" spans="1:16" x14ac:dyDescent="0.2">
      <c r="A88" s="39" t="s">
        <v>24</v>
      </c>
      <c r="B88" s="39"/>
      <c r="C88" s="39"/>
      <c r="D88" s="39"/>
      <c r="E88" s="39"/>
      <c r="F88" s="39"/>
      <c r="G88" s="39"/>
      <c r="H88" s="39"/>
      <c r="I88" s="39"/>
      <c r="J88" s="38"/>
      <c r="K88" s="38"/>
      <c r="L88" s="38"/>
      <c r="M88" s="3"/>
      <c r="N88" s="3"/>
      <c r="O88" s="3"/>
      <c r="P88" s="3"/>
    </row>
    <row r="89" spans="1:16" x14ac:dyDescent="0.2">
      <c r="A89" s="39" t="s">
        <v>25</v>
      </c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"/>
      <c r="P89" s="3"/>
    </row>
    <row r="90" spans="1:16" x14ac:dyDescent="0.2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"/>
      <c r="P90" s="3"/>
    </row>
    <row r="91" spans="1:16" x14ac:dyDescent="0.2">
      <c r="A91" s="39" t="s">
        <v>26</v>
      </c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"/>
      <c r="P91" s="3"/>
    </row>
    <row r="92" spans="1:16" x14ac:dyDescent="0.2">
      <c r="A92" s="40"/>
      <c r="B92" s="40"/>
      <c r="C92" s="40"/>
      <c r="D92" s="40"/>
      <c r="E92" s="40"/>
      <c r="F92" s="41"/>
      <c r="G92" s="41"/>
      <c r="H92" s="41"/>
      <c r="I92" s="41"/>
      <c r="J92" s="41"/>
      <c r="K92" s="41"/>
      <c r="L92" s="41"/>
      <c r="M92" s="40"/>
      <c r="N92" s="40"/>
      <c r="O92" s="40"/>
      <c r="P92" s="3"/>
    </row>
    <row r="93" spans="1:16" x14ac:dyDescent="0.2">
      <c r="A93" s="42" t="s">
        <v>27</v>
      </c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3"/>
      <c r="P93" s="3"/>
    </row>
    <row r="94" spans="1:16" x14ac:dyDescent="0.2">
      <c r="A94" s="43" t="s">
        <v>28</v>
      </c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6"/>
      <c r="O94" s="3"/>
      <c r="P94" s="3"/>
    </row>
    <row r="95" spans="1:16" x14ac:dyDescent="0.2">
      <c r="A95" s="40"/>
      <c r="B95" s="40"/>
      <c r="C95" s="40"/>
      <c r="D95" s="40"/>
      <c r="E95" s="40"/>
      <c r="F95" s="41"/>
      <c r="G95" s="41"/>
      <c r="H95" s="41"/>
      <c r="I95" s="41"/>
      <c r="J95" s="41"/>
      <c r="K95" s="41"/>
      <c r="L95" s="41"/>
      <c r="M95" s="40"/>
      <c r="N95" s="40"/>
      <c r="O95" s="40"/>
      <c r="P95" s="3"/>
    </row>
    <row r="96" spans="1:16" x14ac:dyDescent="0.2">
      <c r="A96" s="40"/>
      <c r="B96" s="40"/>
      <c r="C96" s="40"/>
      <c r="D96" s="40"/>
      <c r="E96" s="40"/>
      <c r="F96" s="41"/>
      <c r="G96" s="41"/>
      <c r="H96" s="41"/>
      <c r="I96" s="41"/>
      <c r="J96" s="9"/>
      <c r="K96" s="9"/>
      <c r="L96" s="9"/>
      <c r="M96" s="2"/>
      <c r="N96" s="2"/>
      <c r="O96" s="2"/>
      <c r="P96" s="2"/>
    </row>
    <row r="97" spans="1:16" x14ac:dyDescent="0.2">
      <c r="A97" s="53" t="s">
        <v>29</v>
      </c>
      <c r="B97" s="53"/>
      <c r="C97" s="53"/>
      <c r="D97" s="53"/>
      <c r="E97" s="53"/>
      <c r="F97" s="53"/>
      <c r="G97" s="8"/>
      <c r="H97" s="8"/>
      <c r="I97" s="8"/>
      <c r="J97" s="9"/>
      <c r="K97" s="9"/>
      <c r="L97" s="9"/>
      <c r="M97" s="2"/>
      <c r="N97" s="2"/>
      <c r="O97" s="2"/>
      <c r="P97" s="2"/>
    </row>
    <row r="98" spans="1:16" ht="15.75" x14ac:dyDescent="0.2">
      <c r="A98" s="51" t="s">
        <v>30</v>
      </c>
      <c r="B98" s="51"/>
      <c r="C98" s="51"/>
      <c r="D98" s="51"/>
      <c r="E98" s="51"/>
      <c r="F98" s="51"/>
      <c r="G98" s="8"/>
      <c r="H98" s="8"/>
      <c r="I98" s="8"/>
      <c r="J98" s="9"/>
      <c r="K98" s="9"/>
      <c r="L98" s="9"/>
      <c r="M98" s="2"/>
      <c r="N98" s="2"/>
      <c r="O98" s="2"/>
      <c r="P98" s="2"/>
    </row>
    <row r="99" spans="1:16" x14ac:dyDescent="0.2">
      <c r="A99" s="53" t="s">
        <v>29</v>
      </c>
      <c r="B99" s="53"/>
      <c r="C99" s="53"/>
      <c r="D99" s="53"/>
      <c r="E99" s="53"/>
      <c r="F99" s="53"/>
      <c r="G99" s="8"/>
      <c r="H99" s="8"/>
      <c r="I99" s="8"/>
      <c r="J99" s="9"/>
      <c r="K99" s="9"/>
      <c r="L99" s="9"/>
      <c r="M99" s="2"/>
      <c r="N99" s="2"/>
      <c r="O99" s="2"/>
      <c r="P99" s="2"/>
    </row>
    <row r="100" spans="1:16" ht="15.75" x14ac:dyDescent="0.2">
      <c r="A100" s="51" t="s">
        <v>31</v>
      </c>
      <c r="B100" s="51"/>
      <c r="C100" s="51"/>
      <c r="D100" s="51"/>
      <c r="E100" s="51"/>
      <c r="F100" s="7"/>
      <c r="G100" s="8"/>
      <c r="H100" s="8"/>
      <c r="I100" s="8"/>
      <c r="J100" s="9"/>
      <c r="K100" s="9"/>
      <c r="L100" s="9"/>
      <c r="M100" s="2"/>
      <c r="N100" s="2"/>
      <c r="O100" s="2"/>
      <c r="P100" s="2"/>
    </row>
  </sheetData>
  <mergeCells count="6">
    <mergeCell ref="A4:O4"/>
    <mergeCell ref="A6:O6"/>
    <mergeCell ref="A97:F97"/>
    <mergeCell ref="A98:F98"/>
    <mergeCell ref="A99:F99"/>
    <mergeCell ref="A100:E100"/>
  </mergeCells>
  <conditionalFormatting sqref="B73:B81">
    <cfRule type="duplicateValues" dxfId="19" priority="7"/>
  </conditionalFormatting>
  <conditionalFormatting sqref="B73:B81">
    <cfRule type="duplicateValues" dxfId="17" priority="8"/>
    <cfRule type="duplicateValues" dxfId="16" priority="9"/>
  </conditionalFormatting>
  <conditionalFormatting sqref="B73:B81">
    <cfRule type="duplicateValues" dxfId="13" priority="10" stopIfTrue="1"/>
  </conditionalFormatting>
  <conditionalFormatting sqref="C73:C81">
    <cfRule type="duplicateValues" dxfId="11" priority="1"/>
  </conditionalFormatting>
  <conditionalFormatting sqref="C73:C81">
    <cfRule type="duplicateValues" dxfId="9" priority="2"/>
    <cfRule type="duplicateValues" dxfId="8" priority="3"/>
  </conditionalFormatting>
  <conditionalFormatting sqref="C73:C81">
    <cfRule type="duplicateValues" dxfId="5" priority="4" stopIfTrue="1"/>
  </conditionalFormatting>
  <conditionalFormatting sqref="C73:C81">
    <cfRule type="duplicateValues" dxfId="3" priority="5"/>
    <cfRule type="duplicateValues" dxfId="2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Спец-я</vt:lpstr>
      <vt:lpstr>Расчет НМЦ</vt:lpstr>
      <vt:lpstr>'Спец-я'!Заголовки_для_печати</vt:lpstr>
    </vt:vector>
  </TitlesOfParts>
  <Company>1111111111111111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Лазарева Юлия Вячеславовна</cp:lastModifiedBy>
  <cp:lastPrinted>2017-01-18T13:12:07Z</cp:lastPrinted>
  <dcterms:created xsi:type="dcterms:W3CDTF">2008-11-05T06:12:43Z</dcterms:created>
  <dcterms:modified xsi:type="dcterms:W3CDTF">2017-03-16T13:18:01Z</dcterms:modified>
</cp:coreProperties>
</file>