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8815" windowHeight="6285"/>
  </bookViews>
  <sheets>
    <sheet name="Спец-я" sheetId="8" r:id="rId1"/>
    <sheet name="НМЦ" sheetId="9" r:id="rId2"/>
  </sheets>
  <definedNames>
    <definedName name="DATE">#REF!</definedName>
    <definedName name="DIR">#REF!</definedName>
    <definedName name="ITEM">#REF!</definedName>
    <definedName name="ITOGO">#REF!</definedName>
    <definedName name="LIST1">#REF!</definedName>
    <definedName name="LIST11">#REF!</definedName>
    <definedName name="LIST12">#REF!</definedName>
    <definedName name="LIST2">#REF!</definedName>
    <definedName name="LIST29">#REF!</definedName>
    <definedName name="LIST3">#REF!</definedName>
    <definedName name="LIST30">#REF!</definedName>
    <definedName name="LIST4">#REF!</definedName>
    <definedName name="LIST5">#REF!</definedName>
    <definedName name="LIST6">#REF!</definedName>
    <definedName name="LIST7">#REF!</definedName>
    <definedName name="LIST8">#REF!</definedName>
    <definedName name="SIGN1">#REF!</definedName>
    <definedName name="SIGN2">#REF!</definedName>
    <definedName name="SOGL">#REF!</definedName>
    <definedName name="STAMP">#REF!</definedName>
    <definedName name="STAMP1">#REF!</definedName>
    <definedName name="длщл">#REF!</definedName>
    <definedName name="_xlnm.Print_Titles" localSheetId="1">НМЦ!$8:$8</definedName>
    <definedName name="_xlnm.Print_Titles" localSheetId="0">'Спец-я'!$10:$10</definedName>
  </definedNames>
  <calcPr calcId="145621"/>
  <customWorkbookViews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</customWorkbookViews>
</workbook>
</file>

<file path=xl/calcChain.xml><?xml version="1.0" encoding="utf-8"?>
<calcChain xmlns="http://schemas.openxmlformats.org/spreadsheetml/2006/main">
  <c r="C32" i="8" l="1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12" i="8"/>
  <c r="G29" i="8" s="1"/>
  <c r="C3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10" i="9"/>
  <c r="G27" i="9" l="1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10" i="9"/>
  <c r="J11" i="9"/>
  <c r="L11" i="9" s="1"/>
  <c r="J12" i="9"/>
  <c r="L12" i="9" s="1"/>
  <c r="J13" i="9"/>
  <c r="L13" i="9" s="1"/>
  <c r="J14" i="9"/>
  <c r="L14" i="9" s="1"/>
  <c r="J15" i="9"/>
  <c r="L15" i="9" s="1"/>
  <c r="J16" i="9"/>
  <c r="L16" i="9" s="1"/>
  <c r="J17" i="9"/>
  <c r="L17" i="9" s="1"/>
  <c r="J18" i="9"/>
  <c r="L18" i="9" s="1"/>
  <c r="J19" i="9"/>
  <c r="L19" i="9" s="1"/>
  <c r="J20" i="9"/>
  <c r="L20" i="9" s="1"/>
  <c r="J21" i="9"/>
  <c r="L21" i="9" s="1"/>
  <c r="J22" i="9"/>
  <c r="L22" i="9" s="1"/>
  <c r="J23" i="9"/>
  <c r="L23" i="9" s="1"/>
  <c r="J24" i="9"/>
  <c r="L24" i="9" s="1"/>
  <c r="J25" i="9"/>
  <c r="L25" i="9" s="1"/>
  <c r="J26" i="9"/>
  <c r="L26" i="9" s="1"/>
  <c r="J10" i="9"/>
  <c r="L10" i="9" s="1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L15" i="8"/>
  <c r="L19" i="8"/>
  <c r="L23" i="8"/>
  <c r="L27" i="8"/>
  <c r="K12" i="8"/>
  <c r="J13" i="8"/>
  <c r="L13" i="8" s="1"/>
  <c r="J14" i="8"/>
  <c r="L14" i="8" s="1"/>
  <c r="J15" i="8"/>
  <c r="J16" i="8"/>
  <c r="L16" i="8" s="1"/>
  <c r="J17" i="8"/>
  <c r="L17" i="8" s="1"/>
  <c r="J18" i="8"/>
  <c r="L18" i="8" s="1"/>
  <c r="J19" i="8"/>
  <c r="J20" i="8"/>
  <c r="L20" i="8" s="1"/>
  <c r="J21" i="8"/>
  <c r="L21" i="8" s="1"/>
  <c r="J22" i="8"/>
  <c r="L22" i="8" s="1"/>
  <c r="J23" i="8"/>
  <c r="J24" i="8"/>
  <c r="L24" i="8" s="1"/>
  <c r="J25" i="8"/>
  <c r="L25" i="8" s="1"/>
  <c r="J26" i="8"/>
  <c r="L26" i="8" s="1"/>
  <c r="J27" i="8"/>
  <c r="J28" i="8"/>
  <c r="L28" i="8" s="1"/>
  <c r="J12" i="8"/>
  <c r="L12" i="8" s="1"/>
</calcChain>
</file>

<file path=xl/sharedStrings.xml><?xml version="1.0" encoding="utf-8"?>
<sst xmlns="http://schemas.openxmlformats.org/spreadsheetml/2006/main" count="142" uniqueCount="57">
  <si>
    <t>№ п/п</t>
  </si>
  <si>
    <t>№ материала в SAP</t>
  </si>
  <si>
    <t>Кол-во</t>
  </si>
  <si>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</si>
  <si>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</si>
  <si>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</si>
  <si>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Спецификация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</si>
  <si>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</si>
  <si>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</si>
  <si>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</si>
  <si>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</si>
  <si>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</si>
  <si>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</si>
  <si>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</si>
  <si>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</si>
  <si>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</si>
  <si>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</si>
  <si>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</si>
  <si>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</si>
  <si>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</si>
  <si>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</si>
  <si>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</si>
  <si>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</si>
  <si>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</si>
  <si>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</si>
  <si>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</si>
  <si>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</si>
  <si>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</si>
  <si>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</si>
  <si>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</si>
  <si>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</si>
  <si>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</si>
  <si>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</si>
  <si>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Расчет начальной (максимальной) цены закупки</t>
  </si>
  <si>
    <t>шт</t>
  </si>
  <si>
    <r>
      <t xml:space="preserve">Аналог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</si>
  <si>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Компенсатор антивибрационный (вибровставка) Di724016 Ду100 Ру16 Tecofi</t>
  </si>
  <si>
    <t>Компенсатор антивибрационный (вибровставка) Di724016 Ду125 Ру16 Tecofi</t>
  </si>
  <si>
    <t>Компенсатор антивибрационный (вибровставка) Di724016 Ду150 Ру16 Tecofi</t>
  </si>
  <si>
    <t>Компенсатор антивибрационный (вибровставка) Di724016 Ду50 Ру16 Tecofi</t>
  </si>
  <si>
    <t>Компенсатор антивибрационный (вибровставка) Di724016 Ду65 Ру16 Tecofi</t>
  </si>
  <si>
    <t>Компенсатор антивибрационный (вибровставка) Di724016 Ду80 Ру16 Tecofi</t>
  </si>
  <si>
    <t>Вибровставка гибкая фланцевая ZKB Ду200 Ру16 Danfoss-Socla 149B008285</t>
  </si>
  <si>
    <t>Вибровставка гибкая фланцевая ZKB Ду100 Ру16 Danfoss-Socla 149B5146C</t>
  </si>
  <si>
    <t>Вибровставка гибкая фланцевая ZKB Ду80 Ру16 Danfoss-Socla 149B5145C</t>
  </si>
  <si>
    <t>Вибровставка гибкая фланцевая ZKB Ду65 Ру16 Danfoss-Socla 149B5144C</t>
  </si>
  <si>
    <t>Вибровставка гибкая фланцевая ZKB Ду150 Ру16 Danfoss-Socla 149B5148C</t>
  </si>
  <si>
    <t>Вибровставка ZKB Ду125 Ру16</t>
  </si>
  <si>
    <t>Вибровставка гибкая фланцевая ZKB Ду40 Ру16 Danfoss-Socla 149B5142C</t>
  </si>
  <si>
    <t>Вибровставка гибкая фланцевая ZKB Ду50 Ру16 Danfoss-Socla 149B5143C</t>
  </si>
  <si>
    <t>Компенсатор антивибрационный (вибровставка) Di724016 Ду200 Ру16 Tecofi</t>
  </si>
  <si>
    <t xml:space="preserve">Компенсатор антивибрационный (вибровставка) Di724016 Ду40 Ру16 Tecofi    </t>
  </si>
  <si>
    <t>Вибровставка ZKB Ду250 Ру16</t>
  </si>
  <si>
    <t>к конкурентной процедуре № ________ на право заключения договора поставки "Вибровставок гибких фланцевых для нужд ПАО МОЭК"</t>
  </si>
  <si>
    <t>к открытому запросу предложений № ________ на право заключения договора поставки "Вибровставок гибких фланцевых для нужд ПАО МОЭК "</t>
  </si>
  <si>
    <t>Начальная (максимальная) цена договора без НДС, руб.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</si>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</sst>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5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1" fillId="2" borderId="3" applyNumberFormat="0" applyFont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10" applyFont="1" applyFill="1"/>
    <xf numFmtId="0" fontId="3" fillId="0" borderId="0" xfId="10" applyFont="1" applyFill="1" applyAlignment="1"/>
    <xf numFmtId="0" fontId="3" fillId="0" borderId="0" xfId="10" applyFont="1" applyFill="1" applyAlignment="1">
      <alignment horizontal="right"/>
    </xf>
    <xf numFmtId="0" fontId="3" fillId="0" borderId="0" xfId="10" applyFont="1" applyFill="1" applyAlignment="1">
      <alignment horizontal="center"/>
    </xf>
    <xf numFmtId="3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 applyAlignment="1">
      <alignment horizontal="right"/>
    </xf>
    <xf numFmtId="4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/>
    <xf numFmtId="0" fontId="4" fillId="0" borderId="4" xfId="10" applyFont="1" applyFill="1" applyBorder="1" applyAlignment="1">
      <alignment horizontal="center" vertical="center" wrapText="1"/>
    </xf>
    <xf numFmtId="0" fontId="4" fillId="0" borderId="5" xfId="10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 wrapText="1"/>
    </xf>
    <xf numFmtId="3" fontId="4" fillId="0" borderId="5" xfId="10" applyNumberFormat="1" applyFont="1" applyFill="1" applyBorder="1" applyAlignment="1">
      <alignment horizontal="center" vertical="center" wrapText="1"/>
    </xf>
    <xf numFmtId="4" fontId="4" fillId="0" borderId="5" xfId="10" applyNumberFormat="1" applyFont="1" applyFill="1" applyBorder="1" applyAlignment="1">
      <alignment horizontal="center" vertical="center" wrapText="1"/>
    </xf>
    <xf numFmtId="4" fontId="4" fillId="0" borderId="6" xfId="10" applyNumberFormat="1" applyFont="1" applyFill="1" applyBorder="1" applyAlignment="1">
      <alignment horizontal="center" vertical="center" wrapText="1"/>
    </xf>
    <xf numFmtId="0" fontId="4" fillId="0" borderId="7" xfId="10" applyFont="1" applyFill="1" applyBorder="1" applyAlignment="1">
      <alignment horizontal="center" vertical="center" wrapText="1"/>
    </xf>
    <xf numFmtId="0" fontId="10" fillId="0" borderId="2" xfId="10" applyNumberFormat="1" applyFont="1" applyFill="1" applyBorder="1" applyAlignment="1">
      <alignment horizontal="center" vertical="center" wrapText="1"/>
    </xf>
    <xf numFmtId="0" fontId="10" fillId="0" borderId="2" xfId="11" applyNumberFormat="1" applyFont="1" applyFill="1" applyBorder="1" applyAlignment="1">
      <alignment horizontal="center" vertical="center" wrapText="1"/>
    </xf>
    <xf numFmtId="4" fontId="10" fillId="0" borderId="2" xfId="10" applyNumberFormat="1" applyFont="1" applyFill="1" applyBorder="1" applyAlignment="1">
      <alignment horizontal="center" vertical="center" wrapText="1"/>
    </xf>
    <xf numFmtId="3" fontId="10" fillId="0" borderId="2" xfId="10" applyNumberFormat="1" applyFont="1" applyFill="1" applyBorder="1" applyAlignment="1">
      <alignment horizontal="center" vertical="center" wrapText="1"/>
    </xf>
    <xf numFmtId="0" fontId="3" fillId="0" borderId="2" xfId="10" applyNumberFormat="1" applyFont="1" applyFill="1" applyBorder="1" applyAlignment="1">
      <alignment horizontal="center" vertical="center" wrapText="1"/>
    </xf>
    <xf numFmtId="0" fontId="3" fillId="0" borderId="1" xfId="1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2" xfId="10" applyNumberFormat="1" applyFont="1" applyFill="1" applyBorder="1" applyAlignment="1">
      <alignment horizontal="center" vertical="center" wrapText="1"/>
    </xf>
    <xf numFmtId="3" fontId="3" fillId="0" borderId="2" xfId="1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3" fillId="0" borderId="0" xfId="10" applyFont="1" applyFill="1" applyBorder="1" applyAlignment="1">
      <alignment horizontal="center"/>
    </xf>
    <xf numFmtId="0" fontId="3" fillId="0" borderId="0" xfId="10" applyFont="1" applyFill="1" applyBorder="1" applyAlignment="1">
      <alignment horizontal="left" wrapText="1"/>
    </xf>
    <xf numFmtId="0" fontId="3" fillId="0" borderId="0" xfId="10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/>
    </xf>
    <xf numFmtId="4" fontId="12" fillId="0" borderId="0" xfId="10" applyNumberFormat="1" applyFont="1" applyFill="1" applyBorder="1" applyAlignment="1">
      <alignment horizontal="center" vertical="center" wrapText="1"/>
    </xf>
    <xf numFmtId="4" fontId="4" fillId="0" borderId="0" xfId="10" applyNumberFormat="1" applyFont="1" applyFill="1" applyBorder="1" applyAlignment="1">
      <alignment horizontal="center" vertical="center" wrapText="1"/>
    </xf>
    <xf numFmtId="0" fontId="3" fillId="0" borderId="0" xfId="10" applyFont="1" applyFill="1" applyBorder="1"/>
    <xf numFmtId="4" fontId="13" fillId="0" borderId="0" xfId="10" applyNumberFormat="1" applyFont="1" applyFill="1" applyBorder="1" applyAlignment="1">
      <alignment horizontal="center" vertical="center" wrapText="1"/>
    </xf>
    <xf numFmtId="4" fontId="3" fillId="0" borderId="0" xfId="10" applyNumberFormat="1" applyFont="1" applyFill="1" applyBorder="1"/>
    <xf numFmtId="0" fontId="4" fillId="0" borderId="0" xfId="10" applyFont="1" applyFill="1" applyAlignment="1">
      <alignment vertical="center"/>
    </xf>
    <xf numFmtId="4" fontId="12" fillId="0" borderId="0" xfId="10" applyNumberFormat="1" applyFont="1" applyFill="1" applyAlignment="1">
      <alignment horizontal="center"/>
    </xf>
    <xf numFmtId="4" fontId="12" fillId="0" borderId="0" xfId="10" applyNumberFormat="1" applyFont="1" applyFill="1" applyBorder="1" applyAlignment="1">
      <alignment horizontal="center" vertical="center"/>
    </xf>
    <xf numFmtId="4" fontId="3" fillId="0" borderId="0" xfId="10" applyNumberFormat="1" applyFont="1" applyFill="1" applyAlignment="1"/>
    <xf numFmtId="0" fontId="9" fillId="0" borderId="0" xfId="10" applyFont="1" applyFill="1" applyAlignment="1"/>
    <xf numFmtId="0" fontId="9" fillId="0" borderId="0" xfId="10" applyFont="1" applyFill="1" applyAlignment="1">
      <alignment horizontal="left"/>
    </xf>
    <xf numFmtId="4" fontId="9" fillId="0" borderId="0" xfId="10" applyNumberFormat="1" applyFont="1" applyFill="1" applyAlignment="1">
      <alignment horizontal="left"/>
    </xf>
    <xf numFmtId="0" fontId="4" fillId="0" borderId="0" xfId="10" applyFont="1" applyFill="1" applyAlignment="1"/>
    <xf numFmtId="0" fontId="4" fillId="0" borderId="8" xfId="10" applyFont="1" applyFill="1" applyBorder="1" applyAlignment="1"/>
    <xf numFmtId="0" fontId="9" fillId="0" borderId="0" xfId="10" applyFont="1" applyFill="1" applyAlignment="1">
      <alignment horizontal="left" wrapText="1"/>
    </xf>
    <xf numFmtId="4" fontId="9" fillId="0" borderId="0" xfId="10" applyNumberFormat="1" applyFont="1" applyFill="1" applyAlignment="1">
      <alignment horizontal="left" wrapText="1"/>
    </xf>
    <xf numFmtId="0" fontId="4" fillId="0" borderId="0" xfId="10" applyFont="1" applyFill="1" applyBorder="1" applyAlignment="1"/>
    <xf numFmtId="0" fontId="0" fillId="0" borderId="1" xfId="0" applyBorder="1" applyAlignment="1">
      <alignment vertical="center" wrapText="1"/>
    </xf>
    <xf numFmtId="0" fontId="10" fillId="0" borderId="9" xfId="1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14" fillId="0" borderId="0" xfId="10" applyFont="1" applyFill="1" applyAlignment="1">
      <alignment horizontal="center" vertical="center"/>
    </xf>
    <xf numFmtId="0" fontId="4" fillId="0" borderId="0" xfId="10" applyFont="1" applyFill="1" applyAlignment="1">
      <alignment horizontal="center"/>
    </xf>
    <xf numFmtId="0" fontId="3" fillId="0" borderId="0" xfId="10" applyFont="1" applyFill="1" applyAlignment="1">
      <alignment horizontal="center" vertical="center"/>
    </xf>
  </cellXfs>
  <cellStyles count="12">
    <cellStyle name="0,0_x000d__x000a_NA_x000d__x000a_" xfId="4"/>
    <cellStyle name="Обычный" xfId="0" builtinId="0"/>
    <cellStyle name="Обычный 2" xfId="1"/>
    <cellStyle name="Обычный 2 2" xfId="3"/>
    <cellStyle name="Обычный 2 2 2" xfId="8"/>
    <cellStyle name="Обычный 3" xfId="5"/>
    <cellStyle name="Обычный 4" xfId="6"/>
    <cellStyle name="Обычный 5" xfId="9"/>
    <cellStyle name="Обычный 6" xfId="10"/>
    <cellStyle name="Обычный_Дог 53 спецодежда_1" xfId="11"/>
    <cellStyle name="Примечание 2" xfId="7"/>
    <cellStyle name="Стиль 1" xfId="2"/>
  </cellStyles>
  <dxfs count="2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DDDDD"/>
      <color rgb="FF99FFCC"/>
      <color rgb="FFB2B2B2"/>
      <color rgb="FFCCFF66"/>
      <color rgb="FFCCE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topLeftCell="C1" zoomScaleNormal="100" workbookViewId="0">
      <selection activeCell="S12" sqref="S12"/>
    </sheetView>
  </sheetViews>
  <sheetFormatPr defaultRowHeight="12.75" x14ac:dyDescent="0.2"/>
  <cols>
    <col min="1" max="1" width="7.5703125" customWidth="1"/>
    <col min="2" max="2" width="59.5703125" customWidth="1"/>
    <col min="3" max="3" width="16.140625" customWidth="1"/>
    <col min="5" max="5" width="10.42578125" customWidth="1"/>
    <col min="6" max="6" width="17.5703125" customWidth="1"/>
    <col min="7" max="7" width="19.28515625" customWidth="1"/>
    <col min="8" max="8" width="13.7109375" customWidth="1"/>
    <col min="9" max="9" width="13.5703125" customWidth="1"/>
    <col min="10" max="10" width="18.28515625" customWidth="1"/>
    <col min="11" max="11" width="15.85546875" customWidth="1"/>
    <col min="12" max="12" width="18.140625" customWidth="1"/>
    <col min="13" max="13" width="17.140625" customWidth="1"/>
    <col min="14" max="14" width="17.28515625" customWidth="1"/>
    <col min="15" max="15" width="14.28515625" customWidth="1"/>
    <col min="16" max="16" width="17" customWidth="1"/>
  </cols>
  <sheetData>
    <row r="1" spans="1:16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3"/>
      <c r="L1" s="4"/>
      <c r="M1" s="4"/>
      <c r="N1" s="4"/>
      <c r="O1" s="5" t="s">
        <v>3</v>
      </c>
    </row>
    <row r="2" spans="1:16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3"/>
      <c r="L2" s="4"/>
      <c r="M2" s="4"/>
      <c r="N2" s="4"/>
      <c r="O2" s="5" t="s">
        <v>4</v>
      </c>
    </row>
    <row r="3" spans="1:16" x14ac:dyDescent="0.2">
      <c r="A3" s="6"/>
      <c r="B3" s="6"/>
      <c r="C3" s="6"/>
      <c r="D3" s="6"/>
      <c r="E3" s="7"/>
      <c r="F3" s="8"/>
      <c r="G3" s="8"/>
      <c r="H3" s="9"/>
      <c r="I3" s="9"/>
      <c r="J3" s="9"/>
      <c r="K3" s="10"/>
      <c r="L3" s="10"/>
      <c r="M3" s="3"/>
      <c r="N3" s="3"/>
      <c r="O3" s="3"/>
    </row>
    <row r="4" spans="1:16" x14ac:dyDescent="0.2">
      <c r="A4" s="53" t="s">
        <v>5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6" x14ac:dyDescent="0.2">
      <c r="A5" s="6"/>
      <c r="B5" s="6"/>
      <c r="C5" s="6"/>
      <c r="D5" s="6"/>
      <c r="E5" s="7"/>
      <c r="F5" s="8"/>
      <c r="G5" s="8"/>
      <c r="H5" s="9"/>
      <c r="I5" s="9"/>
      <c r="J5" s="9"/>
      <c r="K5" s="10"/>
      <c r="L5" s="10"/>
      <c r="M5" s="3"/>
      <c r="N5" s="3"/>
      <c r="O5" s="3"/>
    </row>
    <row r="6" spans="1:16" x14ac:dyDescent="0.2">
      <c r="A6" s="53" t="s">
        <v>6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6" x14ac:dyDescent="0.2">
      <c r="A7" s="6"/>
      <c r="B7" s="6"/>
      <c r="C7" s="6"/>
      <c r="D7" s="6"/>
      <c r="E7" s="7"/>
      <c r="F7" s="8"/>
      <c r="G7" s="8"/>
      <c r="H7" s="9"/>
      <c r="I7" s="9"/>
      <c r="J7" s="9"/>
      <c r="K7" s="10"/>
      <c r="L7" s="10"/>
      <c r="M7" s="3"/>
      <c r="N7" s="3"/>
      <c r="O7" s="3"/>
    </row>
    <row r="8" spans="1:16" x14ac:dyDescent="0.2">
      <c r="A8" s="53" t="s">
        <v>53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</row>
    <row r="9" spans="1:16" ht="13.5" thickBot="1" x14ac:dyDescent="0.25">
      <c r="A9" s="6"/>
      <c r="B9" s="6"/>
      <c r="C9" s="6"/>
      <c r="D9" s="6"/>
      <c r="E9" s="7"/>
      <c r="F9" s="8"/>
      <c r="G9" s="8"/>
      <c r="H9" s="9"/>
      <c r="I9" s="9"/>
      <c r="J9" s="9"/>
      <c r="K9" s="10"/>
      <c r="L9" s="10"/>
      <c r="M9" s="3"/>
      <c r="N9" s="3"/>
      <c r="O9" s="3"/>
    </row>
    <row r="10" spans="1:16" ht="102.75" thickBot="1" x14ac:dyDescent="0.25">
      <c r="A10" s="11" t="s">
        <v>0</v>
      </c>
      <c r="B10" s="12" t="s">
        <v>7</v>
      </c>
      <c r="C10" s="13" t="s">
        <v>1</v>
      </c>
      <c r="D10" s="12" t="s">
        <v>8</v>
      </c>
      <c r="E10" s="14" t="s">
        <v>2</v>
      </c>
      <c r="F10" s="15" t="s">
        <v>9</v>
      </c>
      <c r="G10" s="15" t="s">
        <v>10</v>
      </c>
      <c r="H10" s="15" t="s">
        <v>11</v>
      </c>
      <c r="I10" s="15" t="s">
        <v>12</v>
      </c>
      <c r="J10" s="16" t="s">
        <v>13</v>
      </c>
      <c r="K10" s="15" t="s">
        <v>14</v>
      </c>
      <c r="L10" s="15" t="s">
        <v>15</v>
      </c>
      <c r="M10" s="17" t="s">
        <v>16</v>
      </c>
      <c r="N10" s="17" t="s">
        <v>35</v>
      </c>
      <c r="O10" s="17" t="s">
        <v>17</v>
      </c>
      <c r="P10" s="17" t="s">
        <v>56</v>
      </c>
    </row>
    <row r="11" spans="1:16" x14ac:dyDescent="0.2">
      <c r="A11" s="18">
        <v>1</v>
      </c>
      <c r="B11" s="18">
        <v>2</v>
      </c>
      <c r="C11" s="19">
        <v>3</v>
      </c>
      <c r="D11" s="18">
        <v>4</v>
      </c>
      <c r="E11" s="18">
        <v>5</v>
      </c>
      <c r="F11" s="18">
        <v>6</v>
      </c>
      <c r="G11" s="20" t="s">
        <v>18</v>
      </c>
      <c r="H11" s="21">
        <v>8</v>
      </c>
      <c r="I11" s="21">
        <v>9</v>
      </c>
      <c r="J11" s="20" t="s">
        <v>19</v>
      </c>
      <c r="K11" s="20" t="s">
        <v>20</v>
      </c>
      <c r="L11" s="20" t="s">
        <v>21</v>
      </c>
      <c r="M11" s="18">
        <v>13</v>
      </c>
      <c r="N11" s="18">
        <v>14</v>
      </c>
      <c r="O11" s="18">
        <v>15</v>
      </c>
      <c r="P11" s="50">
        <v>16</v>
      </c>
    </row>
    <row r="12" spans="1:16" s="27" customFormat="1" ht="25.5" x14ac:dyDescent="0.2">
      <c r="A12" s="22">
        <v>1</v>
      </c>
      <c r="B12" s="49" t="s">
        <v>36</v>
      </c>
      <c r="C12" s="23">
        <v>10002552</v>
      </c>
      <c r="D12" s="2" t="s">
        <v>34</v>
      </c>
      <c r="E12" s="24">
        <v>1</v>
      </c>
      <c r="F12" s="25">
        <v>4233.1400000000003</v>
      </c>
      <c r="G12" s="25">
        <f>E12*F12</f>
        <v>4233.1400000000003</v>
      </c>
      <c r="H12" s="26"/>
      <c r="I12" s="26"/>
      <c r="J12" s="25">
        <f>I12*1.18</f>
        <v>0</v>
      </c>
      <c r="K12" s="25">
        <f>E12*I12</f>
        <v>0</v>
      </c>
      <c r="L12" s="25">
        <f>E12*J12</f>
        <v>0</v>
      </c>
      <c r="M12" s="22"/>
      <c r="N12" s="22"/>
      <c r="O12" s="22"/>
      <c r="P12" s="51"/>
    </row>
    <row r="13" spans="1:16" s="27" customFormat="1" ht="25.5" x14ac:dyDescent="0.2">
      <c r="A13" s="22">
        <v>2</v>
      </c>
      <c r="B13" s="49" t="s">
        <v>37</v>
      </c>
      <c r="C13" s="23">
        <v>10002554</v>
      </c>
      <c r="D13" s="2" t="s">
        <v>34</v>
      </c>
      <c r="E13" s="24">
        <v>1</v>
      </c>
      <c r="F13" s="25">
        <v>5662.75</v>
      </c>
      <c r="G13" s="25">
        <f t="shared" ref="G13:G28" si="0">E13*F13</f>
        <v>5662.75</v>
      </c>
      <c r="H13" s="26"/>
      <c r="I13" s="26"/>
      <c r="J13" s="25">
        <f t="shared" ref="J13:J28" si="1">I13*1.18</f>
        <v>0</v>
      </c>
      <c r="K13" s="25">
        <f t="shared" ref="K13:K28" si="2">E13*I13</f>
        <v>0</v>
      </c>
      <c r="L13" s="25">
        <f t="shared" ref="L13:L28" si="3">E13*J13</f>
        <v>0</v>
      </c>
      <c r="M13" s="22"/>
      <c r="N13" s="22"/>
      <c r="O13" s="22"/>
      <c r="P13" s="51"/>
    </row>
    <row r="14" spans="1:16" s="27" customFormat="1" ht="25.5" x14ac:dyDescent="0.2">
      <c r="A14" s="22">
        <v>3</v>
      </c>
      <c r="B14" s="49" t="s">
        <v>38</v>
      </c>
      <c r="C14" s="23">
        <v>10002556</v>
      </c>
      <c r="D14" s="2" t="s">
        <v>34</v>
      </c>
      <c r="E14" s="24">
        <v>1</v>
      </c>
      <c r="F14" s="25">
        <v>7538.07</v>
      </c>
      <c r="G14" s="25">
        <f t="shared" si="0"/>
        <v>7538.07</v>
      </c>
      <c r="H14" s="26"/>
      <c r="I14" s="26"/>
      <c r="J14" s="25">
        <f t="shared" si="1"/>
        <v>0</v>
      </c>
      <c r="K14" s="25">
        <f t="shared" si="2"/>
        <v>0</v>
      </c>
      <c r="L14" s="25">
        <f t="shared" si="3"/>
        <v>0</v>
      </c>
      <c r="M14" s="22"/>
      <c r="N14" s="22"/>
      <c r="O14" s="22"/>
      <c r="P14" s="51"/>
    </row>
    <row r="15" spans="1:16" s="27" customFormat="1" ht="25.5" x14ac:dyDescent="0.2">
      <c r="A15" s="22">
        <v>4</v>
      </c>
      <c r="B15" s="49" t="s">
        <v>39</v>
      </c>
      <c r="C15" s="23">
        <v>10002558</v>
      </c>
      <c r="D15" s="2" t="s">
        <v>34</v>
      </c>
      <c r="E15" s="24">
        <v>1</v>
      </c>
      <c r="F15" s="25">
        <v>2063.02</v>
      </c>
      <c r="G15" s="25">
        <f t="shared" si="0"/>
        <v>2063.02</v>
      </c>
      <c r="H15" s="26"/>
      <c r="I15" s="26"/>
      <c r="J15" s="25">
        <f t="shared" si="1"/>
        <v>0</v>
      </c>
      <c r="K15" s="25">
        <f t="shared" si="2"/>
        <v>0</v>
      </c>
      <c r="L15" s="25">
        <f t="shared" si="3"/>
        <v>0</v>
      </c>
      <c r="M15" s="22"/>
      <c r="N15" s="22"/>
      <c r="O15" s="22"/>
      <c r="P15" s="51"/>
    </row>
    <row r="16" spans="1:16" s="27" customFormat="1" ht="25.5" x14ac:dyDescent="0.2">
      <c r="A16" s="22">
        <v>5</v>
      </c>
      <c r="B16" s="49" t="s">
        <v>40</v>
      </c>
      <c r="C16" s="23">
        <v>10002560</v>
      </c>
      <c r="D16" s="2" t="s">
        <v>34</v>
      </c>
      <c r="E16" s="24">
        <v>1</v>
      </c>
      <c r="F16" s="25">
        <v>2509.09</v>
      </c>
      <c r="G16" s="25">
        <f t="shared" si="0"/>
        <v>2509.09</v>
      </c>
      <c r="H16" s="26"/>
      <c r="I16" s="26"/>
      <c r="J16" s="25">
        <f t="shared" si="1"/>
        <v>0</v>
      </c>
      <c r="K16" s="25">
        <f t="shared" si="2"/>
        <v>0</v>
      </c>
      <c r="L16" s="25">
        <f t="shared" si="3"/>
        <v>0</v>
      </c>
      <c r="M16" s="22"/>
      <c r="N16" s="22"/>
      <c r="O16" s="22"/>
      <c r="P16" s="51"/>
    </row>
    <row r="17" spans="1:16" s="27" customFormat="1" ht="25.5" x14ac:dyDescent="0.2">
      <c r="A17" s="22">
        <v>6</v>
      </c>
      <c r="B17" s="49" t="s">
        <v>41</v>
      </c>
      <c r="C17" s="23">
        <v>10002562</v>
      </c>
      <c r="D17" s="2" t="s">
        <v>34</v>
      </c>
      <c r="E17" s="24">
        <v>1</v>
      </c>
      <c r="F17" s="25">
        <v>3177.84</v>
      </c>
      <c r="G17" s="25">
        <f t="shared" si="0"/>
        <v>3177.84</v>
      </c>
      <c r="H17" s="26"/>
      <c r="I17" s="26"/>
      <c r="J17" s="25">
        <f t="shared" si="1"/>
        <v>0</v>
      </c>
      <c r="K17" s="25">
        <f t="shared" si="2"/>
        <v>0</v>
      </c>
      <c r="L17" s="25">
        <f t="shared" si="3"/>
        <v>0</v>
      </c>
      <c r="M17" s="22"/>
      <c r="N17" s="22"/>
      <c r="O17" s="22"/>
      <c r="P17" s="51"/>
    </row>
    <row r="18" spans="1:16" s="27" customFormat="1" ht="25.5" x14ac:dyDescent="0.2">
      <c r="A18" s="22">
        <v>7</v>
      </c>
      <c r="B18" s="49" t="s">
        <v>42</v>
      </c>
      <c r="C18" s="23">
        <v>10006975</v>
      </c>
      <c r="D18" s="2" t="s">
        <v>34</v>
      </c>
      <c r="E18" s="24">
        <v>1</v>
      </c>
      <c r="F18" s="25">
        <v>20816.580000000002</v>
      </c>
      <c r="G18" s="25">
        <f t="shared" si="0"/>
        <v>20816.580000000002</v>
      </c>
      <c r="H18" s="26"/>
      <c r="I18" s="26"/>
      <c r="J18" s="25">
        <f t="shared" si="1"/>
        <v>0</v>
      </c>
      <c r="K18" s="25">
        <f t="shared" si="2"/>
        <v>0</v>
      </c>
      <c r="L18" s="25">
        <f t="shared" si="3"/>
        <v>0</v>
      </c>
      <c r="M18" s="22"/>
      <c r="N18" s="22"/>
      <c r="O18" s="22"/>
      <c r="P18" s="51"/>
    </row>
    <row r="19" spans="1:16" s="27" customFormat="1" ht="25.5" x14ac:dyDescent="0.2">
      <c r="A19" s="22">
        <v>8</v>
      </c>
      <c r="B19" s="49" t="s">
        <v>43</v>
      </c>
      <c r="C19" s="23">
        <v>10006977</v>
      </c>
      <c r="D19" s="2" t="s">
        <v>34</v>
      </c>
      <c r="E19" s="24">
        <v>1</v>
      </c>
      <c r="F19" s="25">
        <v>8144.58</v>
      </c>
      <c r="G19" s="25">
        <f t="shared" si="0"/>
        <v>8144.58</v>
      </c>
      <c r="H19" s="26"/>
      <c r="I19" s="26"/>
      <c r="J19" s="25">
        <f t="shared" si="1"/>
        <v>0</v>
      </c>
      <c r="K19" s="25">
        <f t="shared" si="2"/>
        <v>0</v>
      </c>
      <c r="L19" s="25">
        <f t="shared" si="3"/>
        <v>0</v>
      </c>
      <c r="M19" s="22"/>
      <c r="N19" s="22"/>
      <c r="O19" s="22"/>
      <c r="P19" s="51"/>
    </row>
    <row r="20" spans="1:16" s="27" customFormat="1" ht="25.5" x14ac:dyDescent="0.2">
      <c r="A20" s="22">
        <v>9</v>
      </c>
      <c r="B20" s="49" t="s">
        <v>44</v>
      </c>
      <c r="C20" s="23">
        <v>10006978</v>
      </c>
      <c r="D20" s="2" t="s">
        <v>34</v>
      </c>
      <c r="E20" s="24">
        <v>1</v>
      </c>
      <c r="F20" s="25">
        <v>6586.06</v>
      </c>
      <c r="G20" s="25">
        <f t="shared" si="0"/>
        <v>6586.06</v>
      </c>
      <c r="H20" s="26"/>
      <c r="I20" s="26"/>
      <c r="J20" s="25">
        <f t="shared" si="1"/>
        <v>0</v>
      </c>
      <c r="K20" s="25">
        <f t="shared" si="2"/>
        <v>0</v>
      </c>
      <c r="L20" s="25">
        <f t="shared" si="3"/>
        <v>0</v>
      </c>
      <c r="M20" s="22"/>
      <c r="N20" s="22"/>
      <c r="O20" s="22"/>
      <c r="P20" s="51"/>
    </row>
    <row r="21" spans="1:16" s="27" customFormat="1" ht="25.5" x14ac:dyDescent="0.2">
      <c r="A21" s="22">
        <v>10</v>
      </c>
      <c r="B21" s="49" t="s">
        <v>45</v>
      </c>
      <c r="C21" s="23">
        <v>10006979</v>
      </c>
      <c r="D21" s="2" t="s">
        <v>34</v>
      </c>
      <c r="E21" s="24">
        <v>1</v>
      </c>
      <c r="F21" s="25">
        <v>5434.03</v>
      </c>
      <c r="G21" s="25">
        <f t="shared" si="0"/>
        <v>5434.03</v>
      </c>
      <c r="H21" s="26"/>
      <c r="I21" s="26"/>
      <c r="J21" s="25">
        <f t="shared" si="1"/>
        <v>0</v>
      </c>
      <c r="K21" s="25">
        <f t="shared" si="2"/>
        <v>0</v>
      </c>
      <c r="L21" s="25">
        <f t="shared" si="3"/>
        <v>0</v>
      </c>
      <c r="M21" s="22"/>
      <c r="N21" s="22"/>
      <c r="O21" s="22"/>
      <c r="P21" s="51"/>
    </row>
    <row r="22" spans="1:16" s="27" customFormat="1" ht="25.5" x14ac:dyDescent="0.2">
      <c r="A22" s="22">
        <v>11</v>
      </c>
      <c r="B22" s="49" t="s">
        <v>46</v>
      </c>
      <c r="C22" s="23">
        <v>10009203</v>
      </c>
      <c r="D22" s="2" t="s">
        <v>34</v>
      </c>
      <c r="E22" s="24">
        <v>1</v>
      </c>
      <c r="F22" s="25">
        <v>13471.94</v>
      </c>
      <c r="G22" s="25">
        <f t="shared" si="0"/>
        <v>13471.94</v>
      </c>
      <c r="H22" s="26"/>
      <c r="I22" s="26"/>
      <c r="J22" s="25">
        <f t="shared" si="1"/>
        <v>0</v>
      </c>
      <c r="K22" s="25">
        <f t="shared" si="2"/>
        <v>0</v>
      </c>
      <c r="L22" s="25">
        <f t="shared" si="3"/>
        <v>0</v>
      </c>
      <c r="M22" s="22"/>
      <c r="N22" s="22"/>
      <c r="O22" s="22"/>
      <c r="P22" s="51"/>
    </row>
    <row r="23" spans="1:16" s="27" customFormat="1" x14ac:dyDescent="0.2">
      <c r="A23" s="22">
        <v>12</v>
      </c>
      <c r="B23" s="49" t="s">
        <v>47</v>
      </c>
      <c r="C23" s="23">
        <v>10009550</v>
      </c>
      <c r="D23" s="2" t="s">
        <v>34</v>
      </c>
      <c r="E23" s="24">
        <v>1</v>
      </c>
      <c r="F23" s="25">
        <v>10480.34</v>
      </c>
      <c r="G23" s="25">
        <f t="shared" si="0"/>
        <v>10480.34</v>
      </c>
      <c r="H23" s="26"/>
      <c r="I23" s="26"/>
      <c r="J23" s="25">
        <f t="shared" si="1"/>
        <v>0</v>
      </c>
      <c r="K23" s="25">
        <f t="shared" si="2"/>
        <v>0</v>
      </c>
      <c r="L23" s="25">
        <f t="shared" si="3"/>
        <v>0</v>
      </c>
      <c r="M23" s="22"/>
      <c r="N23" s="22"/>
      <c r="O23" s="22"/>
      <c r="P23" s="51"/>
    </row>
    <row r="24" spans="1:16" s="27" customFormat="1" ht="25.5" x14ac:dyDescent="0.2">
      <c r="A24" s="22">
        <v>13</v>
      </c>
      <c r="B24" s="49" t="s">
        <v>48</v>
      </c>
      <c r="C24" s="23">
        <v>10011775</v>
      </c>
      <c r="D24" s="2" t="s">
        <v>34</v>
      </c>
      <c r="E24" s="24">
        <v>1</v>
      </c>
      <c r="F24" s="25">
        <v>4257.45</v>
      </c>
      <c r="G24" s="25">
        <f t="shared" si="0"/>
        <v>4257.45</v>
      </c>
      <c r="H24" s="26"/>
      <c r="I24" s="26"/>
      <c r="J24" s="25">
        <f t="shared" si="1"/>
        <v>0</v>
      </c>
      <c r="K24" s="25">
        <f t="shared" si="2"/>
        <v>0</v>
      </c>
      <c r="L24" s="25">
        <f t="shared" si="3"/>
        <v>0</v>
      </c>
      <c r="M24" s="22"/>
      <c r="N24" s="22"/>
      <c r="O24" s="22"/>
      <c r="P24" s="51"/>
    </row>
    <row r="25" spans="1:16" s="27" customFormat="1" ht="25.5" x14ac:dyDescent="0.2">
      <c r="A25" s="22">
        <v>14</v>
      </c>
      <c r="B25" s="49" t="s">
        <v>49</v>
      </c>
      <c r="C25" s="23">
        <v>10018049</v>
      </c>
      <c r="D25" s="2" t="s">
        <v>34</v>
      </c>
      <c r="E25" s="24">
        <v>1</v>
      </c>
      <c r="F25" s="25">
        <v>4659.37</v>
      </c>
      <c r="G25" s="25">
        <f t="shared" si="0"/>
        <v>4659.37</v>
      </c>
      <c r="H25" s="26"/>
      <c r="I25" s="26"/>
      <c r="J25" s="25">
        <f t="shared" si="1"/>
        <v>0</v>
      </c>
      <c r="K25" s="25">
        <f t="shared" si="2"/>
        <v>0</v>
      </c>
      <c r="L25" s="25">
        <f t="shared" si="3"/>
        <v>0</v>
      </c>
      <c r="M25" s="22"/>
      <c r="N25" s="22"/>
      <c r="O25" s="22"/>
      <c r="P25" s="51"/>
    </row>
    <row r="26" spans="1:16" s="27" customFormat="1" ht="25.5" x14ac:dyDescent="0.2">
      <c r="A26" s="22">
        <v>15</v>
      </c>
      <c r="B26" s="49" t="s">
        <v>50</v>
      </c>
      <c r="C26" s="23">
        <v>10021212</v>
      </c>
      <c r="D26" s="2" t="s">
        <v>34</v>
      </c>
      <c r="E26" s="24">
        <v>1</v>
      </c>
      <c r="F26" s="25">
        <v>12931.08</v>
      </c>
      <c r="G26" s="25">
        <f t="shared" si="0"/>
        <v>12931.08</v>
      </c>
      <c r="H26" s="26"/>
      <c r="I26" s="26"/>
      <c r="J26" s="25">
        <f t="shared" si="1"/>
        <v>0</v>
      </c>
      <c r="K26" s="25">
        <f t="shared" si="2"/>
        <v>0</v>
      </c>
      <c r="L26" s="25">
        <f t="shared" si="3"/>
        <v>0</v>
      </c>
      <c r="M26" s="22"/>
      <c r="N26" s="22"/>
      <c r="O26" s="22"/>
      <c r="P26" s="51"/>
    </row>
    <row r="27" spans="1:16" s="27" customFormat="1" ht="25.5" x14ac:dyDescent="0.2">
      <c r="A27" s="22">
        <v>16</v>
      </c>
      <c r="B27" s="49" t="s">
        <v>51</v>
      </c>
      <c r="C27" s="23">
        <v>10021213</v>
      </c>
      <c r="D27" s="2" t="s">
        <v>34</v>
      </c>
      <c r="E27" s="24">
        <v>1</v>
      </c>
      <c r="F27" s="25">
        <v>1817.84</v>
      </c>
      <c r="G27" s="25">
        <f t="shared" si="0"/>
        <v>1817.84</v>
      </c>
      <c r="H27" s="26"/>
      <c r="I27" s="26"/>
      <c r="J27" s="25">
        <f t="shared" si="1"/>
        <v>0</v>
      </c>
      <c r="K27" s="25">
        <f t="shared" si="2"/>
        <v>0</v>
      </c>
      <c r="L27" s="25">
        <f t="shared" si="3"/>
        <v>0</v>
      </c>
      <c r="M27" s="22"/>
      <c r="N27" s="22"/>
      <c r="O27" s="22"/>
      <c r="P27" s="51"/>
    </row>
    <row r="28" spans="1:16" s="27" customFormat="1" x14ac:dyDescent="0.2">
      <c r="A28" s="22">
        <v>17</v>
      </c>
      <c r="B28" s="49" t="s">
        <v>52</v>
      </c>
      <c r="C28" s="23">
        <v>10039608</v>
      </c>
      <c r="D28" s="2" t="s">
        <v>34</v>
      </c>
      <c r="E28" s="24">
        <v>1</v>
      </c>
      <c r="F28" s="25">
        <v>30528.92</v>
      </c>
      <c r="G28" s="25">
        <f t="shared" si="0"/>
        <v>30528.92</v>
      </c>
      <c r="H28" s="26"/>
      <c r="I28" s="26"/>
      <c r="J28" s="25">
        <f t="shared" si="1"/>
        <v>0</v>
      </c>
      <c r="K28" s="25">
        <f t="shared" si="2"/>
        <v>0</v>
      </c>
      <c r="L28" s="25">
        <f t="shared" si="3"/>
        <v>0</v>
      </c>
      <c r="M28" s="22"/>
      <c r="N28" s="22"/>
      <c r="O28" s="22"/>
      <c r="P28" s="51"/>
    </row>
    <row r="29" spans="1:16" ht="14.25" x14ac:dyDescent="0.2">
      <c r="A29" s="28"/>
      <c r="B29" s="29"/>
      <c r="C29" s="30"/>
      <c r="D29" s="28"/>
      <c r="E29" s="31"/>
      <c r="F29" s="32" t="s">
        <v>22</v>
      </c>
      <c r="G29" s="33">
        <f>SUM(G12:G28)</f>
        <v>144312.09999999998</v>
      </c>
      <c r="H29" s="33"/>
      <c r="I29" s="33"/>
      <c r="J29" s="33"/>
      <c r="K29" s="33"/>
      <c r="L29" s="33"/>
      <c r="M29" s="34"/>
      <c r="N29" s="34"/>
      <c r="O29" s="34"/>
      <c r="P29" s="3"/>
    </row>
    <row r="30" spans="1:16" ht="15" x14ac:dyDescent="0.2">
      <c r="A30" s="28"/>
      <c r="B30" s="29"/>
      <c r="C30" s="30"/>
      <c r="D30" s="28"/>
      <c r="E30" s="31"/>
      <c r="F30" s="35"/>
      <c r="G30" s="35"/>
      <c r="H30" s="33"/>
      <c r="I30" s="33"/>
      <c r="J30" s="33"/>
      <c r="K30" s="36"/>
      <c r="L30" s="36"/>
      <c r="M30" s="34"/>
      <c r="N30" s="34"/>
      <c r="O30" s="34"/>
      <c r="P30" s="3"/>
    </row>
    <row r="31" spans="1:16" ht="15" x14ac:dyDescent="0.2">
      <c r="A31" s="37" t="s">
        <v>55</v>
      </c>
      <c r="B31" s="29"/>
      <c r="C31" s="33">
        <v>1789863.21</v>
      </c>
      <c r="D31" s="28"/>
      <c r="E31" s="31"/>
      <c r="F31" s="35"/>
      <c r="G31" s="35"/>
      <c r="H31" s="33"/>
      <c r="I31" s="33"/>
      <c r="J31" s="33"/>
      <c r="K31" s="36"/>
      <c r="L31" s="36"/>
      <c r="M31" s="34"/>
      <c r="N31" s="34"/>
      <c r="O31" s="34"/>
      <c r="P31" s="3"/>
    </row>
    <row r="32" spans="1:16" ht="14.25" x14ac:dyDescent="0.2">
      <c r="A32" s="37" t="s">
        <v>23</v>
      </c>
      <c r="B32" s="37"/>
      <c r="C32" s="33">
        <f>C31*1.18</f>
        <v>2112038.5877999999</v>
      </c>
      <c r="D32" s="6"/>
      <c r="E32" s="9"/>
      <c r="F32" s="38"/>
      <c r="G32" s="39"/>
      <c r="H32" s="9"/>
      <c r="I32" s="9"/>
      <c r="J32" s="40"/>
      <c r="K32" s="40"/>
      <c r="L32" s="40"/>
      <c r="M32" s="4"/>
      <c r="N32" s="4"/>
      <c r="O32" s="4"/>
      <c r="P32" s="4"/>
    </row>
    <row r="33" spans="1:16" x14ac:dyDescent="0.2">
      <c r="A33" s="6"/>
      <c r="B33" s="6"/>
      <c r="C33" s="6"/>
      <c r="D33" s="6"/>
      <c r="E33" s="7"/>
      <c r="F33" s="8"/>
      <c r="G33" s="9"/>
      <c r="H33" s="9"/>
      <c r="I33" s="9"/>
      <c r="J33" s="40"/>
      <c r="K33" s="40"/>
      <c r="L33" s="40"/>
      <c r="M33" s="4"/>
      <c r="N33" s="4"/>
      <c r="O33" s="4"/>
      <c r="P33" s="4"/>
    </row>
    <row r="34" spans="1:16" x14ac:dyDescent="0.2">
      <c r="A34" s="41" t="s">
        <v>24</v>
      </c>
      <c r="B34" s="41"/>
      <c r="C34" s="41"/>
      <c r="D34" s="41"/>
      <c r="E34" s="41"/>
      <c r="F34" s="41"/>
      <c r="G34" s="41"/>
      <c r="H34" s="41"/>
      <c r="I34" s="41"/>
      <c r="J34" s="40"/>
      <c r="K34" s="40"/>
      <c r="L34" s="40"/>
      <c r="M34" s="4"/>
      <c r="N34" s="4"/>
      <c r="O34" s="4"/>
      <c r="P34" s="4"/>
    </row>
    <row r="35" spans="1:16" x14ac:dyDescent="0.2">
      <c r="A35" s="41" t="s">
        <v>25</v>
      </c>
      <c r="B35" s="41"/>
      <c r="C35" s="41"/>
      <c r="D35" s="41"/>
      <c r="E35" s="41"/>
      <c r="F35" s="41"/>
      <c r="G35" s="41"/>
      <c r="H35" s="41"/>
      <c r="I35" s="41"/>
      <c r="J35" s="40"/>
      <c r="K35" s="40"/>
      <c r="L35" s="40"/>
      <c r="M35" s="4"/>
      <c r="N35" s="4"/>
      <c r="O35" s="4"/>
      <c r="P35" s="4"/>
    </row>
    <row r="36" spans="1:16" x14ac:dyDescent="0.2">
      <c r="A36" s="41" t="s">
        <v>26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"/>
      <c r="P36" s="4"/>
    </row>
    <row r="37" spans="1:16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"/>
      <c r="P37" s="4"/>
    </row>
    <row r="38" spans="1:16" x14ac:dyDescent="0.2">
      <c r="A38" s="41" t="s">
        <v>27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"/>
      <c r="P38" s="4"/>
    </row>
    <row r="39" spans="1:16" x14ac:dyDescent="0.2">
      <c r="A39" s="42"/>
      <c r="B39" s="42"/>
      <c r="C39" s="42"/>
      <c r="D39" s="42"/>
      <c r="E39" s="42"/>
      <c r="F39" s="43"/>
      <c r="G39" s="43"/>
      <c r="H39" s="43"/>
      <c r="I39" s="43"/>
      <c r="J39" s="43"/>
      <c r="K39" s="43"/>
      <c r="L39" s="43"/>
      <c r="M39" s="42"/>
      <c r="N39" s="42"/>
      <c r="O39" s="42"/>
      <c r="P39" s="4"/>
    </row>
    <row r="40" spans="1:16" x14ac:dyDescent="0.2">
      <c r="A40" s="44" t="s">
        <v>28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"/>
      <c r="P40" s="4"/>
    </row>
    <row r="41" spans="1:16" x14ac:dyDescent="0.2">
      <c r="A41" s="45" t="s">
        <v>29</v>
      </c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8"/>
      <c r="O41" s="4"/>
      <c r="P41" s="4"/>
    </row>
    <row r="42" spans="1:16" x14ac:dyDescent="0.2">
      <c r="A42" s="42"/>
      <c r="B42" s="42"/>
      <c r="C42" s="42"/>
      <c r="D42" s="42"/>
      <c r="E42" s="42"/>
      <c r="F42" s="43"/>
      <c r="G42" s="43"/>
      <c r="H42" s="43"/>
      <c r="I42" s="43"/>
      <c r="J42" s="43"/>
      <c r="K42" s="43"/>
      <c r="L42" s="43"/>
      <c r="M42" s="42"/>
      <c r="N42" s="42"/>
      <c r="O42" s="42"/>
      <c r="P42" s="4"/>
    </row>
    <row r="43" spans="1:16" x14ac:dyDescent="0.2">
      <c r="A43" s="46"/>
      <c r="B43" s="46"/>
      <c r="C43" s="46"/>
      <c r="D43" s="46"/>
      <c r="E43" s="46"/>
      <c r="F43" s="47"/>
      <c r="G43" s="47"/>
      <c r="H43" s="47"/>
      <c r="I43" s="47"/>
      <c r="J43" s="47"/>
      <c r="K43" s="47"/>
      <c r="L43" s="47"/>
      <c r="M43" s="46"/>
      <c r="N43" s="46"/>
      <c r="O43" s="46"/>
      <c r="P43" s="3"/>
    </row>
    <row r="44" spans="1:16" x14ac:dyDescent="0.2">
      <c r="A44" s="42"/>
      <c r="B44" s="42"/>
      <c r="C44" s="42"/>
      <c r="D44" s="42"/>
      <c r="E44" s="42"/>
      <c r="F44" s="43"/>
      <c r="G44" s="43"/>
      <c r="H44" s="43"/>
      <c r="I44" s="43"/>
      <c r="J44" s="10"/>
      <c r="K44" s="10"/>
      <c r="L44" s="10"/>
      <c r="M44" s="3"/>
      <c r="N44" s="3"/>
      <c r="O44" s="3"/>
      <c r="P44" s="3"/>
    </row>
    <row r="45" spans="1:16" x14ac:dyDescent="0.2">
      <c r="A45" s="54" t="s">
        <v>30</v>
      </c>
      <c r="B45" s="54"/>
      <c r="C45" s="54"/>
      <c r="D45" s="54"/>
      <c r="E45" s="54"/>
      <c r="F45" s="54"/>
      <c r="G45" s="9"/>
      <c r="H45" s="9"/>
      <c r="I45" s="9"/>
      <c r="J45" s="10"/>
      <c r="K45" s="10"/>
      <c r="L45" s="10"/>
      <c r="M45" s="3"/>
      <c r="N45" s="3"/>
      <c r="O45" s="3"/>
      <c r="P45" s="3"/>
    </row>
    <row r="46" spans="1:16" ht="15.75" x14ac:dyDescent="0.2">
      <c r="A46" s="52" t="s">
        <v>31</v>
      </c>
      <c r="B46" s="52"/>
      <c r="C46" s="52"/>
      <c r="D46" s="52"/>
      <c r="E46" s="52"/>
      <c r="F46" s="52"/>
      <c r="G46" s="9"/>
      <c r="H46" s="9"/>
      <c r="I46" s="9"/>
      <c r="J46" s="10"/>
      <c r="K46" s="10"/>
      <c r="L46" s="10"/>
      <c r="M46" s="3"/>
      <c r="N46" s="3"/>
      <c r="O46" s="3"/>
      <c r="P46" s="3"/>
    </row>
    <row r="47" spans="1:16" x14ac:dyDescent="0.2">
      <c r="A47" s="54" t="s">
        <v>30</v>
      </c>
      <c r="B47" s="54"/>
      <c r="C47" s="54"/>
      <c r="D47" s="54"/>
      <c r="E47" s="54"/>
      <c r="F47" s="54"/>
      <c r="G47" s="9"/>
      <c r="H47" s="9"/>
      <c r="I47" s="9"/>
      <c r="J47" s="10"/>
      <c r="K47" s="10"/>
      <c r="L47" s="10"/>
      <c r="M47" s="3"/>
      <c r="N47" s="3"/>
      <c r="O47" s="3"/>
      <c r="P47" s="3"/>
    </row>
    <row r="48" spans="1:16" ht="15.75" x14ac:dyDescent="0.2">
      <c r="A48" s="52" t="s">
        <v>32</v>
      </c>
      <c r="B48" s="52"/>
      <c r="C48" s="52"/>
      <c r="D48" s="52"/>
      <c r="E48" s="52"/>
      <c r="F48" s="8"/>
      <c r="G48" s="9"/>
      <c r="H48" s="9"/>
      <c r="I48" s="9"/>
      <c r="J48" s="10"/>
      <c r="K48" s="10"/>
      <c r="L48" s="10"/>
      <c r="M48" s="3"/>
      <c r="N48" s="3"/>
      <c r="O48" s="3"/>
      <c r="P48" s="3"/>
    </row>
    <row r="49" spans="1:16" x14ac:dyDescent="0.2">
      <c r="A49" s="6"/>
      <c r="B49" s="6"/>
      <c r="C49" s="6"/>
      <c r="D49" s="6"/>
      <c r="E49" s="7"/>
      <c r="F49" s="8"/>
      <c r="G49" s="8"/>
      <c r="H49" s="9"/>
      <c r="I49" s="9"/>
      <c r="J49" s="9"/>
      <c r="K49" s="10"/>
      <c r="L49" s="10"/>
      <c r="M49" s="3"/>
      <c r="N49" s="3"/>
      <c r="O49" s="3"/>
      <c r="P49" s="3"/>
    </row>
    <row r="50" spans="1:16" x14ac:dyDescent="0.2">
      <c r="A50" s="6"/>
      <c r="B50" s="6"/>
      <c r="C50" s="6"/>
      <c r="D50" s="6"/>
      <c r="E50" s="7"/>
      <c r="F50" s="8"/>
      <c r="G50" s="8"/>
      <c r="H50" s="9"/>
      <c r="I50" s="9"/>
      <c r="J50" s="9"/>
      <c r="K50" s="10"/>
      <c r="L50" s="10"/>
      <c r="M50" s="3"/>
      <c r="N50" s="3"/>
      <c r="O50" s="3"/>
      <c r="P50" s="3"/>
    </row>
  </sheetData>
  <mergeCells count="7">
    <mergeCell ref="A48:E48"/>
    <mergeCell ref="A4:O4"/>
    <mergeCell ref="A6:O6"/>
    <mergeCell ref="A8:O8"/>
    <mergeCell ref="A45:F45"/>
    <mergeCell ref="A46:F46"/>
    <mergeCell ref="A47:F47"/>
  </mergeCells>
  <conditionalFormatting sqref="B12:B28">
    <cfRule type="duplicateValues" dxfId="1" priority="2" stopIfTrue="1"/>
  </conditionalFormatting>
  <conditionalFormatting sqref="B12:B28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7"/>
  <sheetViews>
    <sheetView topLeftCell="A10" zoomScaleNormal="100" workbookViewId="0">
      <selection activeCell="C29" sqref="C29"/>
    </sheetView>
  </sheetViews>
  <sheetFormatPr defaultRowHeight="12.75" x14ac:dyDescent="0.2"/>
  <cols>
    <col min="1" max="1" width="7.5703125" customWidth="1"/>
    <col min="2" max="2" width="49.42578125" customWidth="1"/>
    <col min="3" max="3" width="16.140625" customWidth="1"/>
    <col min="5" max="5" width="10.42578125" customWidth="1"/>
    <col min="6" max="6" width="16.85546875" customWidth="1"/>
    <col min="7" max="7" width="18" customWidth="1"/>
    <col min="8" max="8" width="17.140625" customWidth="1"/>
    <col min="9" max="9" width="17.85546875" customWidth="1"/>
    <col min="10" max="10" width="14.140625" customWidth="1"/>
    <col min="11" max="11" width="17" customWidth="1"/>
    <col min="12" max="12" width="15.5703125" customWidth="1"/>
    <col min="13" max="13" width="13" customWidth="1"/>
    <col min="14" max="14" width="16.140625" customWidth="1"/>
    <col min="15" max="15" width="14.28515625" customWidth="1"/>
  </cols>
  <sheetData>
    <row r="1" spans="1:15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3"/>
      <c r="L1" s="4"/>
      <c r="M1" s="4"/>
      <c r="N1" s="4"/>
      <c r="O1" s="5" t="s">
        <v>3</v>
      </c>
    </row>
    <row r="2" spans="1:15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3"/>
      <c r="L2" s="4"/>
      <c r="M2" s="4"/>
      <c r="N2" s="4"/>
      <c r="O2" s="5" t="s">
        <v>4</v>
      </c>
    </row>
    <row r="3" spans="1:15" x14ac:dyDescent="0.2">
      <c r="A3" s="6"/>
      <c r="B3" s="6"/>
      <c r="C3" s="6"/>
      <c r="D3" s="6"/>
      <c r="E3" s="7"/>
      <c r="F3" s="8"/>
      <c r="G3" s="8"/>
      <c r="H3" s="9"/>
      <c r="I3" s="9"/>
      <c r="J3" s="9"/>
      <c r="K3" s="10"/>
      <c r="L3" s="10"/>
      <c r="M3" s="3"/>
      <c r="N3" s="3"/>
      <c r="O3" s="3"/>
    </row>
    <row r="4" spans="1:15" x14ac:dyDescent="0.2">
      <c r="A4" s="53" t="s">
        <v>33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5" x14ac:dyDescent="0.2">
      <c r="A5" s="6"/>
      <c r="B5" s="6"/>
      <c r="C5" s="6"/>
      <c r="D5" s="6"/>
      <c r="E5" s="7"/>
      <c r="F5" s="8"/>
      <c r="G5" s="8"/>
      <c r="H5" s="9"/>
      <c r="I5" s="9"/>
      <c r="J5" s="9"/>
      <c r="K5" s="10"/>
      <c r="L5" s="10"/>
      <c r="M5" s="3"/>
      <c r="N5" s="3"/>
      <c r="O5" s="3"/>
    </row>
    <row r="6" spans="1:15" x14ac:dyDescent="0.2">
      <c r="A6" s="53" t="s">
        <v>54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5" ht="13.5" thickBot="1" x14ac:dyDescent="0.25">
      <c r="A7" s="6"/>
      <c r="B7" s="6"/>
      <c r="C7" s="6"/>
      <c r="D7" s="6"/>
      <c r="E7" s="7"/>
      <c r="F7" s="8"/>
      <c r="G7" s="8"/>
      <c r="H7" s="9"/>
      <c r="I7" s="9"/>
      <c r="J7" s="9"/>
      <c r="K7" s="10"/>
      <c r="L7" s="10"/>
      <c r="M7" s="3"/>
      <c r="N7" s="3"/>
      <c r="O7" s="3"/>
    </row>
    <row r="8" spans="1:15" ht="102.75" thickBot="1" x14ac:dyDescent="0.25">
      <c r="A8" s="11" t="s">
        <v>0</v>
      </c>
      <c r="B8" s="12" t="s">
        <v>7</v>
      </c>
      <c r="C8" s="13" t="s">
        <v>1</v>
      </c>
      <c r="D8" s="12" t="s">
        <v>8</v>
      </c>
      <c r="E8" s="14" t="s">
        <v>2</v>
      </c>
      <c r="F8" s="15" t="s">
        <v>9</v>
      </c>
      <c r="G8" s="15" t="s">
        <v>10</v>
      </c>
      <c r="H8" s="15" t="s">
        <v>11</v>
      </c>
      <c r="I8" s="15" t="s">
        <v>12</v>
      </c>
      <c r="J8" s="16" t="s">
        <v>13</v>
      </c>
      <c r="K8" s="15" t="s">
        <v>14</v>
      </c>
      <c r="L8" s="15" t="s">
        <v>15</v>
      </c>
      <c r="M8" s="17" t="s">
        <v>16</v>
      </c>
      <c r="N8" s="17" t="s">
        <v>35</v>
      </c>
      <c r="O8" s="17" t="s">
        <v>17</v>
      </c>
    </row>
    <row r="9" spans="1:15" ht="17.25" customHeight="1" x14ac:dyDescent="0.2">
      <c r="A9" s="18">
        <v>1</v>
      </c>
      <c r="B9" s="18">
        <v>2</v>
      </c>
      <c r="C9" s="19">
        <v>3</v>
      </c>
      <c r="D9" s="18">
        <v>4</v>
      </c>
      <c r="E9" s="18">
        <v>5</v>
      </c>
      <c r="F9" s="18">
        <v>6</v>
      </c>
      <c r="G9" s="20" t="s">
        <v>18</v>
      </c>
      <c r="H9" s="21">
        <v>8</v>
      </c>
      <c r="I9" s="21">
        <v>9</v>
      </c>
      <c r="J9" s="20" t="s">
        <v>19</v>
      </c>
      <c r="K9" s="20" t="s">
        <v>20</v>
      </c>
      <c r="L9" s="20" t="s">
        <v>21</v>
      </c>
      <c r="M9" s="18">
        <v>13</v>
      </c>
      <c r="N9" s="18">
        <v>14</v>
      </c>
      <c r="O9" s="18">
        <v>15</v>
      </c>
    </row>
    <row r="10" spans="1:15" s="27" customFormat="1" ht="25.5" x14ac:dyDescent="0.2">
      <c r="A10" s="22">
        <v>1</v>
      </c>
      <c r="B10" s="1" t="s">
        <v>36</v>
      </c>
      <c r="C10" s="23">
        <v>10002552</v>
      </c>
      <c r="D10" s="2" t="s">
        <v>34</v>
      </c>
      <c r="E10" s="24">
        <v>1</v>
      </c>
      <c r="F10" s="25">
        <v>4233.1400000000003</v>
      </c>
      <c r="G10" s="25">
        <f>E10*F10</f>
        <v>4233.1400000000003</v>
      </c>
      <c r="H10" s="26"/>
      <c r="I10" s="26"/>
      <c r="J10" s="25">
        <f>I10*1.18</f>
        <v>0</v>
      </c>
      <c r="K10" s="25">
        <f>E10*I10</f>
        <v>0</v>
      </c>
      <c r="L10" s="25">
        <f>E10*J10</f>
        <v>0</v>
      </c>
      <c r="M10" s="22"/>
      <c r="N10" s="22"/>
      <c r="O10" s="22"/>
    </row>
    <row r="11" spans="1:15" s="27" customFormat="1" ht="25.5" x14ac:dyDescent="0.2">
      <c r="A11" s="22">
        <v>2</v>
      </c>
      <c r="B11" s="1" t="s">
        <v>37</v>
      </c>
      <c r="C11" s="23">
        <v>10002554</v>
      </c>
      <c r="D11" s="2" t="s">
        <v>34</v>
      </c>
      <c r="E11" s="24">
        <v>1</v>
      </c>
      <c r="F11" s="25">
        <v>5662.75</v>
      </c>
      <c r="G11" s="25">
        <f t="shared" ref="G11:G26" si="0">E11*F11</f>
        <v>5662.75</v>
      </c>
      <c r="H11" s="26"/>
      <c r="I11" s="26"/>
      <c r="J11" s="25">
        <f t="shared" ref="J11:J26" si="1">I11*1.18</f>
        <v>0</v>
      </c>
      <c r="K11" s="25">
        <f t="shared" ref="K11:K26" si="2">E11*I11</f>
        <v>0</v>
      </c>
      <c r="L11" s="25">
        <f t="shared" ref="L11:L26" si="3">E11*J11</f>
        <v>0</v>
      </c>
      <c r="M11" s="22"/>
      <c r="N11" s="22"/>
      <c r="O11" s="22"/>
    </row>
    <row r="12" spans="1:15" s="27" customFormat="1" ht="25.5" x14ac:dyDescent="0.2">
      <c r="A12" s="22">
        <v>3</v>
      </c>
      <c r="B12" s="1" t="s">
        <v>38</v>
      </c>
      <c r="C12" s="23">
        <v>10002556</v>
      </c>
      <c r="D12" s="2" t="s">
        <v>34</v>
      </c>
      <c r="E12" s="24">
        <v>1</v>
      </c>
      <c r="F12" s="25">
        <v>7538.07</v>
      </c>
      <c r="G12" s="25">
        <f t="shared" si="0"/>
        <v>7538.07</v>
      </c>
      <c r="H12" s="26"/>
      <c r="I12" s="26"/>
      <c r="J12" s="25">
        <f t="shared" si="1"/>
        <v>0</v>
      </c>
      <c r="K12" s="25">
        <f t="shared" si="2"/>
        <v>0</v>
      </c>
      <c r="L12" s="25">
        <f t="shared" si="3"/>
        <v>0</v>
      </c>
      <c r="M12" s="22"/>
      <c r="N12" s="22"/>
      <c r="O12" s="22"/>
    </row>
    <row r="13" spans="1:15" s="27" customFormat="1" ht="25.5" x14ac:dyDescent="0.2">
      <c r="A13" s="22">
        <v>4</v>
      </c>
      <c r="B13" s="1" t="s">
        <v>39</v>
      </c>
      <c r="C13" s="23">
        <v>10002558</v>
      </c>
      <c r="D13" s="2" t="s">
        <v>34</v>
      </c>
      <c r="E13" s="24">
        <v>1</v>
      </c>
      <c r="F13" s="25">
        <v>2063.02</v>
      </c>
      <c r="G13" s="25">
        <f t="shared" si="0"/>
        <v>2063.02</v>
      </c>
      <c r="H13" s="26"/>
      <c r="I13" s="26"/>
      <c r="J13" s="25">
        <f t="shared" si="1"/>
        <v>0</v>
      </c>
      <c r="K13" s="25">
        <f t="shared" si="2"/>
        <v>0</v>
      </c>
      <c r="L13" s="25">
        <f t="shared" si="3"/>
        <v>0</v>
      </c>
      <c r="M13" s="22"/>
      <c r="N13" s="22"/>
      <c r="O13" s="22"/>
    </row>
    <row r="14" spans="1:15" s="27" customFormat="1" ht="25.5" x14ac:dyDescent="0.2">
      <c r="A14" s="22">
        <v>5</v>
      </c>
      <c r="B14" s="1" t="s">
        <v>40</v>
      </c>
      <c r="C14" s="23">
        <v>10002560</v>
      </c>
      <c r="D14" s="2" t="s">
        <v>34</v>
      </c>
      <c r="E14" s="24">
        <v>1</v>
      </c>
      <c r="F14" s="25">
        <v>2509.09</v>
      </c>
      <c r="G14" s="25">
        <f t="shared" si="0"/>
        <v>2509.09</v>
      </c>
      <c r="H14" s="26"/>
      <c r="I14" s="26"/>
      <c r="J14" s="25">
        <f t="shared" si="1"/>
        <v>0</v>
      </c>
      <c r="K14" s="25">
        <f t="shared" si="2"/>
        <v>0</v>
      </c>
      <c r="L14" s="25">
        <f t="shared" si="3"/>
        <v>0</v>
      </c>
      <c r="M14" s="22"/>
      <c r="N14" s="22"/>
      <c r="O14" s="22"/>
    </row>
    <row r="15" spans="1:15" s="27" customFormat="1" ht="25.5" x14ac:dyDescent="0.2">
      <c r="A15" s="22">
        <v>6</v>
      </c>
      <c r="B15" s="1" t="s">
        <v>41</v>
      </c>
      <c r="C15" s="23">
        <v>10002562</v>
      </c>
      <c r="D15" s="2" t="s">
        <v>34</v>
      </c>
      <c r="E15" s="24">
        <v>1</v>
      </c>
      <c r="F15" s="25">
        <v>3177.84</v>
      </c>
      <c r="G15" s="25">
        <f t="shared" si="0"/>
        <v>3177.84</v>
      </c>
      <c r="H15" s="26"/>
      <c r="I15" s="26"/>
      <c r="J15" s="25">
        <f t="shared" si="1"/>
        <v>0</v>
      </c>
      <c r="K15" s="25">
        <f t="shared" si="2"/>
        <v>0</v>
      </c>
      <c r="L15" s="25">
        <f t="shared" si="3"/>
        <v>0</v>
      </c>
      <c r="M15" s="22"/>
      <c r="N15" s="22"/>
      <c r="O15" s="22"/>
    </row>
    <row r="16" spans="1:15" s="27" customFormat="1" ht="25.5" x14ac:dyDescent="0.2">
      <c r="A16" s="22">
        <v>7</v>
      </c>
      <c r="B16" s="1" t="s">
        <v>42</v>
      </c>
      <c r="C16" s="23">
        <v>10006975</v>
      </c>
      <c r="D16" s="2" t="s">
        <v>34</v>
      </c>
      <c r="E16" s="24">
        <v>1</v>
      </c>
      <c r="F16" s="25">
        <v>20816.580000000002</v>
      </c>
      <c r="G16" s="25">
        <f t="shared" si="0"/>
        <v>20816.580000000002</v>
      </c>
      <c r="H16" s="26"/>
      <c r="I16" s="26"/>
      <c r="J16" s="25">
        <f t="shared" si="1"/>
        <v>0</v>
      </c>
      <c r="K16" s="25">
        <f t="shared" si="2"/>
        <v>0</v>
      </c>
      <c r="L16" s="25">
        <f t="shared" si="3"/>
        <v>0</v>
      </c>
      <c r="M16" s="22"/>
      <c r="N16" s="22"/>
      <c r="O16" s="22"/>
    </row>
    <row r="17" spans="1:16" s="27" customFormat="1" ht="25.5" x14ac:dyDescent="0.2">
      <c r="A17" s="22">
        <v>8</v>
      </c>
      <c r="B17" s="1" t="s">
        <v>43</v>
      </c>
      <c r="C17" s="23">
        <v>10006977</v>
      </c>
      <c r="D17" s="2" t="s">
        <v>34</v>
      </c>
      <c r="E17" s="24">
        <v>1</v>
      </c>
      <c r="F17" s="25">
        <v>8144.58</v>
      </c>
      <c r="G17" s="25">
        <f t="shared" si="0"/>
        <v>8144.58</v>
      </c>
      <c r="H17" s="26"/>
      <c r="I17" s="26"/>
      <c r="J17" s="25">
        <f t="shared" si="1"/>
        <v>0</v>
      </c>
      <c r="K17" s="25">
        <f t="shared" si="2"/>
        <v>0</v>
      </c>
      <c r="L17" s="25">
        <f t="shared" si="3"/>
        <v>0</v>
      </c>
      <c r="M17" s="22"/>
      <c r="N17" s="22"/>
      <c r="O17" s="22"/>
    </row>
    <row r="18" spans="1:16" s="27" customFormat="1" ht="25.5" x14ac:dyDescent="0.2">
      <c r="A18" s="22">
        <v>9</v>
      </c>
      <c r="B18" s="1" t="s">
        <v>44</v>
      </c>
      <c r="C18" s="23">
        <v>10006978</v>
      </c>
      <c r="D18" s="2" t="s">
        <v>34</v>
      </c>
      <c r="E18" s="24">
        <v>1</v>
      </c>
      <c r="F18" s="25">
        <v>6586.06</v>
      </c>
      <c r="G18" s="25">
        <f t="shared" si="0"/>
        <v>6586.06</v>
      </c>
      <c r="H18" s="26"/>
      <c r="I18" s="26"/>
      <c r="J18" s="25">
        <f t="shared" si="1"/>
        <v>0</v>
      </c>
      <c r="K18" s="25">
        <f t="shared" si="2"/>
        <v>0</v>
      </c>
      <c r="L18" s="25">
        <f t="shared" si="3"/>
        <v>0</v>
      </c>
      <c r="M18" s="22"/>
      <c r="N18" s="22"/>
      <c r="O18" s="22"/>
    </row>
    <row r="19" spans="1:16" s="27" customFormat="1" ht="25.5" x14ac:dyDescent="0.2">
      <c r="A19" s="22">
        <v>10</v>
      </c>
      <c r="B19" s="1" t="s">
        <v>45</v>
      </c>
      <c r="C19" s="23">
        <v>10006979</v>
      </c>
      <c r="D19" s="2" t="s">
        <v>34</v>
      </c>
      <c r="E19" s="24">
        <v>1</v>
      </c>
      <c r="F19" s="25">
        <v>5434.03</v>
      </c>
      <c r="G19" s="25">
        <f t="shared" si="0"/>
        <v>5434.03</v>
      </c>
      <c r="H19" s="26"/>
      <c r="I19" s="26"/>
      <c r="J19" s="25">
        <f t="shared" si="1"/>
        <v>0</v>
      </c>
      <c r="K19" s="25">
        <f t="shared" si="2"/>
        <v>0</v>
      </c>
      <c r="L19" s="25">
        <f t="shared" si="3"/>
        <v>0</v>
      </c>
      <c r="M19" s="22"/>
      <c r="N19" s="22"/>
      <c r="O19" s="22"/>
    </row>
    <row r="20" spans="1:16" s="27" customFormat="1" ht="25.5" x14ac:dyDescent="0.2">
      <c r="A20" s="22">
        <v>11</v>
      </c>
      <c r="B20" s="1" t="s">
        <v>46</v>
      </c>
      <c r="C20" s="23">
        <v>10009203</v>
      </c>
      <c r="D20" s="2" t="s">
        <v>34</v>
      </c>
      <c r="E20" s="24">
        <v>1</v>
      </c>
      <c r="F20" s="25">
        <v>13471.94</v>
      </c>
      <c r="G20" s="25">
        <f t="shared" si="0"/>
        <v>13471.94</v>
      </c>
      <c r="H20" s="26"/>
      <c r="I20" s="26"/>
      <c r="J20" s="25">
        <f t="shared" si="1"/>
        <v>0</v>
      </c>
      <c r="K20" s="25">
        <f t="shared" si="2"/>
        <v>0</v>
      </c>
      <c r="L20" s="25">
        <f t="shared" si="3"/>
        <v>0</v>
      </c>
      <c r="M20" s="22"/>
      <c r="N20" s="22"/>
      <c r="O20" s="22"/>
    </row>
    <row r="21" spans="1:16" s="27" customFormat="1" x14ac:dyDescent="0.2">
      <c r="A21" s="22">
        <v>12</v>
      </c>
      <c r="B21" s="1" t="s">
        <v>47</v>
      </c>
      <c r="C21" s="23">
        <v>10009550</v>
      </c>
      <c r="D21" s="2" t="s">
        <v>34</v>
      </c>
      <c r="E21" s="24">
        <v>1</v>
      </c>
      <c r="F21" s="25">
        <v>10480.34</v>
      </c>
      <c r="G21" s="25">
        <f t="shared" si="0"/>
        <v>10480.34</v>
      </c>
      <c r="H21" s="26"/>
      <c r="I21" s="26"/>
      <c r="J21" s="25">
        <f t="shared" si="1"/>
        <v>0</v>
      </c>
      <c r="K21" s="25">
        <f t="shared" si="2"/>
        <v>0</v>
      </c>
      <c r="L21" s="25">
        <f t="shared" si="3"/>
        <v>0</v>
      </c>
      <c r="M21" s="22"/>
      <c r="N21" s="22"/>
      <c r="O21" s="22"/>
    </row>
    <row r="22" spans="1:16" s="27" customFormat="1" ht="25.5" x14ac:dyDescent="0.2">
      <c r="A22" s="22">
        <v>13</v>
      </c>
      <c r="B22" s="1" t="s">
        <v>48</v>
      </c>
      <c r="C22" s="23">
        <v>10011775</v>
      </c>
      <c r="D22" s="2" t="s">
        <v>34</v>
      </c>
      <c r="E22" s="24">
        <v>1</v>
      </c>
      <c r="F22" s="25">
        <v>4257.45</v>
      </c>
      <c r="G22" s="25">
        <f t="shared" si="0"/>
        <v>4257.45</v>
      </c>
      <c r="H22" s="26"/>
      <c r="I22" s="26"/>
      <c r="J22" s="25">
        <f t="shared" si="1"/>
        <v>0</v>
      </c>
      <c r="K22" s="25">
        <f t="shared" si="2"/>
        <v>0</v>
      </c>
      <c r="L22" s="25">
        <f t="shared" si="3"/>
        <v>0</v>
      </c>
      <c r="M22" s="22"/>
      <c r="N22" s="22"/>
      <c r="O22" s="22"/>
    </row>
    <row r="23" spans="1:16" s="27" customFormat="1" ht="25.5" x14ac:dyDescent="0.2">
      <c r="A23" s="22">
        <v>14</v>
      </c>
      <c r="B23" s="1" t="s">
        <v>49</v>
      </c>
      <c r="C23" s="23">
        <v>10018049</v>
      </c>
      <c r="D23" s="2" t="s">
        <v>34</v>
      </c>
      <c r="E23" s="24">
        <v>1</v>
      </c>
      <c r="F23" s="25">
        <v>4659.37</v>
      </c>
      <c r="G23" s="25">
        <f t="shared" si="0"/>
        <v>4659.37</v>
      </c>
      <c r="H23" s="26"/>
      <c r="I23" s="26"/>
      <c r="J23" s="25">
        <f t="shared" si="1"/>
        <v>0</v>
      </c>
      <c r="K23" s="25">
        <f t="shared" si="2"/>
        <v>0</v>
      </c>
      <c r="L23" s="25">
        <f t="shared" si="3"/>
        <v>0</v>
      </c>
      <c r="M23" s="22"/>
      <c r="N23" s="22"/>
      <c r="O23" s="22"/>
    </row>
    <row r="24" spans="1:16" s="27" customFormat="1" ht="25.5" x14ac:dyDescent="0.2">
      <c r="A24" s="22">
        <v>15</v>
      </c>
      <c r="B24" s="1" t="s">
        <v>50</v>
      </c>
      <c r="C24" s="23">
        <v>10021212</v>
      </c>
      <c r="D24" s="2" t="s">
        <v>34</v>
      </c>
      <c r="E24" s="24">
        <v>1</v>
      </c>
      <c r="F24" s="25">
        <v>12931.08</v>
      </c>
      <c r="G24" s="25">
        <f t="shared" si="0"/>
        <v>12931.08</v>
      </c>
      <c r="H24" s="26"/>
      <c r="I24" s="26"/>
      <c r="J24" s="25">
        <f t="shared" si="1"/>
        <v>0</v>
      </c>
      <c r="K24" s="25">
        <f t="shared" si="2"/>
        <v>0</v>
      </c>
      <c r="L24" s="25">
        <f t="shared" si="3"/>
        <v>0</v>
      </c>
      <c r="M24" s="22"/>
      <c r="N24" s="22"/>
      <c r="O24" s="22"/>
    </row>
    <row r="25" spans="1:16" s="27" customFormat="1" ht="25.5" x14ac:dyDescent="0.2">
      <c r="A25" s="22">
        <v>16</v>
      </c>
      <c r="B25" s="1" t="s">
        <v>51</v>
      </c>
      <c r="C25" s="23">
        <v>10021213</v>
      </c>
      <c r="D25" s="2" t="s">
        <v>34</v>
      </c>
      <c r="E25" s="24">
        <v>1</v>
      </c>
      <c r="F25" s="25">
        <v>1817.84</v>
      </c>
      <c r="G25" s="25">
        <f t="shared" si="0"/>
        <v>1817.84</v>
      </c>
      <c r="H25" s="26"/>
      <c r="I25" s="26"/>
      <c r="J25" s="25">
        <f t="shared" si="1"/>
        <v>0</v>
      </c>
      <c r="K25" s="25">
        <f t="shared" si="2"/>
        <v>0</v>
      </c>
      <c r="L25" s="25">
        <f t="shared" si="3"/>
        <v>0</v>
      </c>
      <c r="M25" s="22"/>
      <c r="N25" s="22"/>
      <c r="O25" s="22"/>
    </row>
    <row r="26" spans="1:16" s="27" customFormat="1" x14ac:dyDescent="0.2">
      <c r="A26" s="22">
        <v>17</v>
      </c>
      <c r="B26" s="1" t="s">
        <v>52</v>
      </c>
      <c r="C26" s="23">
        <v>10039608</v>
      </c>
      <c r="D26" s="2" t="s">
        <v>34</v>
      </c>
      <c r="E26" s="24">
        <v>1</v>
      </c>
      <c r="F26" s="25">
        <v>30528.92</v>
      </c>
      <c r="G26" s="25">
        <f t="shared" si="0"/>
        <v>30528.92</v>
      </c>
      <c r="H26" s="26"/>
      <c r="I26" s="26"/>
      <c r="J26" s="25">
        <f t="shared" si="1"/>
        <v>0</v>
      </c>
      <c r="K26" s="25">
        <f t="shared" si="2"/>
        <v>0</v>
      </c>
      <c r="L26" s="25">
        <f t="shared" si="3"/>
        <v>0</v>
      </c>
      <c r="M26" s="22"/>
      <c r="N26" s="22"/>
      <c r="O26" s="22"/>
    </row>
    <row r="27" spans="1:16" ht="14.25" x14ac:dyDescent="0.2">
      <c r="A27" s="28"/>
      <c r="B27" s="29"/>
      <c r="C27" s="30"/>
      <c r="D27" s="28"/>
      <c r="E27" s="31"/>
      <c r="F27" s="32" t="s">
        <v>22</v>
      </c>
      <c r="G27" s="33">
        <f>SUM(G10:G26)</f>
        <v>144312.09999999998</v>
      </c>
      <c r="H27" s="33"/>
      <c r="I27" s="33"/>
      <c r="J27" s="33"/>
      <c r="K27" s="33"/>
      <c r="L27" s="33"/>
      <c r="M27" s="34"/>
      <c r="N27" s="34"/>
      <c r="O27" s="34"/>
      <c r="P27" s="3"/>
    </row>
    <row r="28" spans="1:16" ht="15" x14ac:dyDescent="0.2">
      <c r="A28" s="28"/>
      <c r="B28" s="29"/>
      <c r="C28" s="30"/>
      <c r="D28" s="28"/>
      <c r="E28" s="31"/>
      <c r="F28" s="35"/>
      <c r="G28" s="35"/>
      <c r="H28" s="33"/>
      <c r="I28" s="33"/>
      <c r="J28" s="33"/>
      <c r="K28" s="36"/>
      <c r="L28" s="36"/>
      <c r="M28" s="34"/>
      <c r="N28" s="34"/>
      <c r="O28" s="34"/>
      <c r="P28" s="3"/>
    </row>
    <row r="29" spans="1:16" ht="15" x14ac:dyDescent="0.2">
      <c r="A29" s="37" t="s">
        <v>55</v>
      </c>
      <c r="B29" s="29"/>
      <c r="C29" s="33">
        <v>1789863.21</v>
      </c>
      <c r="D29" s="28"/>
      <c r="E29" s="31"/>
      <c r="F29" s="35"/>
      <c r="G29" s="35"/>
      <c r="H29" s="33"/>
      <c r="I29" s="33"/>
      <c r="J29" s="33"/>
      <c r="K29" s="36"/>
      <c r="L29" s="36"/>
      <c r="M29" s="34"/>
      <c r="N29" s="34"/>
      <c r="O29" s="34"/>
      <c r="P29" s="3"/>
    </row>
    <row r="30" spans="1:16" ht="14.25" x14ac:dyDescent="0.2">
      <c r="A30" s="37" t="s">
        <v>23</v>
      </c>
      <c r="B30" s="37"/>
      <c r="C30" s="33">
        <f>C29*1.18</f>
        <v>2112038.5877999999</v>
      </c>
      <c r="D30" s="6"/>
      <c r="E30" s="9"/>
      <c r="F30" s="38"/>
      <c r="G30" s="39"/>
      <c r="H30" s="9"/>
      <c r="I30" s="9"/>
      <c r="J30" s="40"/>
      <c r="K30" s="40"/>
      <c r="L30" s="40"/>
      <c r="M30" s="4"/>
      <c r="N30" s="4"/>
      <c r="O30" s="4"/>
      <c r="P30" s="4"/>
    </row>
    <row r="31" spans="1:16" x14ac:dyDescent="0.2">
      <c r="A31" s="6"/>
      <c r="B31" s="6"/>
      <c r="C31" s="6"/>
      <c r="D31" s="6"/>
      <c r="E31" s="7"/>
      <c r="F31" s="8"/>
      <c r="G31" s="9"/>
      <c r="H31" s="9"/>
      <c r="I31" s="9"/>
      <c r="J31" s="40"/>
      <c r="K31" s="40"/>
      <c r="L31" s="40"/>
      <c r="M31" s="4"/>
      <c r="N31" s="4"/>
      <c r="O31" s="4"/>
      <c r="P31" s="4"/>
    </row>
    <row r="32" spans="1:16" x14ac:dyDescent="0.2">
      <c r="A32" s="41" t="s">
        <v>24</v>
      </c>
      <c r="B32" s="41"/>
      <c r="C32" s="41"/>
      <c r="D32" s="41"/>
      <c r="E32" s="41"/>
      <c r="F32" s="41"/>
      <c r="G32" s="41"/>
      <c r="H32" s="41"/>
      <c r="I32" s="41"/>
      <c r="J32" s="40"/>
      <c r="K32" s="40"/>
      <c r="L32" s="40"/>
      <c r="M32" s="4"/>
      <c r="N32" s="4"/>
      <c r="O32" s="4"/>
      <c r="P32" s="4"/>
    </row>
    <row r="33" spans="1:16" x14ac:dyDescent="0.2">
      <c r="A33" s="41" t="s">
        <v>25</v>
      </c>
      <c r="B33" s="41"/>
      <c r="C33" s="41"/>
      <c r="D33" s="41"/>
      <c r="E33" s="41"/>
      <c r="F33" s="41"/>
      <c r="G33" s="41"/>
      <c r="H33" s="41"/>
      <c r="I33" s="41"/>
      <c r="J33" s="40"/>
      <c r="K33" s="40"/>
      <c r="L33" s="40"/>
      <c r="M33" s="4"/>
      <c r="N33" s="4"/>
      <c r="O33" s="4"/>
      <c r="P33" s="4"/>
    </row>
    <row r="34" spans="1:16" x14ac:dyDescent="0.2">
      <c r="A34" s="41" t="s">
        <v>26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"/>
      <c r="P34" s="4"/>
    </row>
    <row r="35" spans="1:16" x14ac:dyDescent="0.2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"/>
      <c r="P35" s="4"/>
    </row>
    <row r="36" spans="1:16" x14ac:dyDescent="0.2">
      <c r="A36" s="41" t="s">
        <v>27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"/>
      <c r="P36" s="4"/>
    </row>
    <row r="37" spans="1:16" x14ac:dyDescent="0.2">
      <c r="A37" s="42"/>
      <c r="B37" s="42"/>
      <c r="C37" s="42"/>
      <c r="D37" s="42"/>
      <c r="E37" s="42"/>
      <c r="F37" s="43"/>
      <c r="G37" s="43"/>
      <c r="H37" s="43"/>
      <c r="I37" s="43"/>
      <c r="J37" s="43"/>
      <c r="K37" s="43"/>
      <c r="L37" s="43"/>
      <c r="M37" s="42"/>
      <c r="N37" s="42"/>
      <c r="O37" s="42"/>
      <c r="P37" s="4"/>
    </row>
    <row r="38" spans="1:16" x14ac:dyDescent="0.2">
      <c r="A38" s="44" t="s">
        <v>28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"/>
      <c r="P38" s="4"/>
    </row>
    <row r="39" spans="1:16" x14ac:dyDescent="0.2">
      <c r="A39" s="45" t="s">
        <v>29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8"/>
      <c r="O39" s="4"/>
      <c r="P39" s="4"/>
    </row>
    <row r="40" spans="1:16" x14ac:dyDescent="0.2">
      <c r="A40" s="42"/>
      <c r="B40" s="42"/>
      <c r="C40" s="42"/>
      <c r="D40" s="42"/>
      <c r="E40" s="42"/>
      <c r="F40" s="43"/>
      <c r="G40" s="43"/>
      <c r="H40" s="43"/>
      <c r="I40" s="43"/>
      <c r="J40" s="43"/>
      <c r="K40" s="43"/>
      <c r="L40" s="43"/>
      <c r="M40" s="42"/>
      <c r="N40" s="42"/>
      <c r="O40" s="42"/>
      <c r="P40" s="4"/>
    </row>
    <row r="41" spans="1:16" x14ac:dyDescent="0.2">
      <c r="A41" s="42"/>
      <c r="B41" s="42"/>
      <c r="C41" s="42"/>
      <c r="D41" s="42"/>
      <c r="E41" s="42"/>
      <c r="F41" s="43"/>
      <c r="G41" s="43"/>
      <c r="H41" s="43"/>
      <c r="I41" s="43"/>
      <c r="J41" s="10"/>
      <c r="K41" s="10"/>
      <c r="L41" s="10"/>
      <c r="M41" s="3"/>
      <c r="N41" s="3"/>
      <c r="O41" s="3"/>
      <c r="P41" s="3"/>
    </row>
    <row r="42" spans="1:16" x14ac:dyDescent="0.2">
      <c r="A42" s="54" t="s">
        <v>30</v>
      </c>
      <c r="B42" s="54"/>
      <c r="C42" s="54"/>
      <c r="D42" s="54"/>
      <c r="E42" s="54"/>
      <c r="F42" s="54"/>
      <c r="G42" s="9"/>
      <c r="H42" s="9"/>
      <c r="I42" s="9"/>
      <c r="J42" s="10"/>
      <c r="K42" s="10"/>
      <c r="L42" s="10"/>
      <c r="M42" s="3"/>
      <c r="N42" s="3"/>
      <c r="O42" s="3"/>
      <c r="P42" s="3"/>
    </row>
    <row r="43" spans="1:16" ht="15.75" x14ac:dyDescent="0.2">
      <c r="A43" s="52" t="s">
        <v>31</v>
      </c>
      <c r="B43" s="52"/>
      <c r="C43" s="52"/>
      <c r="D43" s="52"/>
      <c r="E43" s="52"/>
      <c r="F43" s="52"/>
      <c r="G43" s="9"/>
      <c r="H43" s="9"/>
      <c r="I43" s="9"/>
      <c r="J43" s="10"/>
      <c r="K43" s="10"/>
      <c r="L43" s="10"/>
      <c r="M43" s="3"/>
      <c r="N43" s="3"/>
      <c r="O43" s="3"/>
      <c r="P43" s="3"/>
    </row>
    <row r="44" spans="1:16" x14ac:dyDescent="0.2">
      <c r="A44" s="54" t="s">
        <v>30</v>
      </c>
      <c r="B44" s="54"/>
      <c r="C44" s="54"/>
      <c r="D44" s="54"/>
      <c r="E44" s="54"/>
      <c r="F44" s="54"/>
      <c r="G44" s="9"/>
      <c r="H44" s="9"/>
      <c r="I44" s="9"/>
      <c r="J44" s="10"/>
      <c r="K44" s="10"/>
      <c r="L44" s="10"/>
      <c r="M44" s="3"/>
      <c r="N44" s="3"/>
      <c r="O44" s="3"/>
      <c r="P44" s="3"/>
    </row>
    <row r="45" spans="1:16" ht="15.75" x14ac:dyDescent="0.2">
      <c r="A45" s="52" t="s">
        <v>32</v>
      </c>
      <c r="B45" s="52"/>
      <c r="C45" s="52"/>
      <c r="D45" s="52"/>
      <c r="E45" s="52"/>
      <c r="F45" s="8"/>
      <c r="G45" s="9"/>
      <c r="H45" s="9"/>
      <c r="I45" s="9"/>
      <c r="J45" s="10"/>
      <c r="K45" s="10"/>
      <c r="L45" s="10"/>
      <c r="M45" s="3"/>
      <c r="N45" s="3"/>
      <c r="O45" s="3"/>
      <c r="P45" s="3"/>
    </row>
    <row r="46" spans="1:16" x14ac:dyDescent="0.2">
      <c r="A46" s="6"/>
      <c r="B46" s="6"/>
      <c r="C46" s="6"/>
      <c r="D46" s="6"/>
      <c r="E46" s="7"/>
      <c r="F46" s="8"/>
      <c r="G46" s="8"/>
      <c r="H46" s="9"/>
      <c r="I46" s="9"/>
      <c r="J46" s="9"/>
      <c r="K46" s="10"/>
      <c r="L46" s="10"/>
      <c r="M46" s="3"/>
      <c r="N46" s="3"/>
      <c r="O46" s="3"/>
      <c r="P46" s="3"/>
    </row>
    <row r="47" spans="1:16" x14ac:dyDescent="0.2">
      <c r="A47" s="6"/>
      <c r="B47" s="6"/>
      <c r="C47" s="6"/>
      <c r="D47" s="6"/>
      <c r="E47" s="7"/>
      <c r="F47" s="8"/>
      <c r="G47" s="8"/>
      <c r="H47" s="9"/>
      <c r="I47" s="9"/>
      <c r="J47" s="9"/>
      <c r="K47" s="10"/>
      <c r="L47" s="10"/>
      <c r="M47" s="3"/>
      <c r="N47" s="3"/>
      <c r="O47" s="3"/>
      <c r="P47" s="3"/>
    </row>
  </sheetData>
  <mergeCells count="6">
    <mergeCell ref="A45:E45"/>
    <mergeCell ref="A4:O4"/>
    <mergeCell ref="A6:O6"/>
    <mergeCell ref="A42:F42"/>
    <mergeCell ref="A43:F43"/>
    <mergeCell ref="A44:F44"/>
  </mergeCells>
  <pageMargins left="0.23622047244094491" right="0.23622047244094491" top="0.74803149606299213" bottom="0.74803149606299213" header="0.31496062992125984" footer="0.31496062992125984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Спец-я</vt:lpstr>
      <vt:lpstr>НМЦ</vt:lpstr>
      <vt:lpstr>НМЦ!Заголовки_для_печати</vt:lpstr>
      <vt:lpstr>'Спец-я'!Заголовки_для_печати</vt:lpstr>
    </vt:vector>
  </TitlesOfParts>
  <Company>1111111111111111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Дячук Артём Владимирович</cp:lastModifiedBy>
  <cp:lastPrinted>2016-12-19T12:32:32Z</cp:lastPrinted>
  <dcterms:created xsi:type="dcterms:W3CDTF">2008-11-05T06:12:43Z</dcterms:created>
  <dcterms:modified xsi:type="dcterms:W3CDTF">2017-02-22T08:11:31Z</dcterms:modified>
</cp:coreProperties>
</file>