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1076П\Публикация\"/>
    </mc:Choice>
  </mc:AlternateContent>
  <bookViews>
    <workbookView xWindow="0" yWindow="105" windowWidth="28815" windowHeight="6225"/>
  </bookViews>
  <sheets>
    <sheet name="Спецификация" sheetId="5" r:id="rId1"/>
    <sheet name="Расчет" sheetId="6" r:id="rId2"/>
  </sheet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Расчет!$10:$11</definedName>
    <definedName name="_xlnm.Print_Titles" localSheetId="0">Спецификация!$10:$11</definedName>
  </definedNames>
  <calcPr calcId="162913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</workbook>
</file>

<file path=xl/calcChain.xml><?xml version="1.0" encoding="utf-8"?>
<calcChain xmlns="http://schemas.openxmlformats.org/spreadsheetml/2006/main">
  <c r="G70" i="6" l="1"/>
  <c r="J70" i="6"/>
  <c r="L70" i="6" s="1"/>
  <c r="K70" i="6"/>
  <c r="G71" i="6"/>
  <c r="J71" i="6"/>
  <c r="L71" i="6" s="1"/>
  <c r="K71" i="6"/>
  <c r="G72" i="6"/>
  <c r="J72" i="6"/>
  <c r="L72" i="6" s="1"/>
  <c r="K72" i="6"/>
  <c r="G73" i="6"/>
  <c r="J73" i="6"/>
  <c r="L73" i="6" s="1"/>
  <c r="K73" i="6"/>
  <c r="G74" i="6"/>
  <c r="J74" i="6"/>
  <c r="L74" i="6" s="1"/>
  <c r="K74" i="6"/>
  <c r="G75" i="6"/>
  <c r="J75" i="6"/>
  <c r="L75" i="6" s="1"/>
  <c r="K75" i="6"/>
  <c r="G76" i="6"/>
  <c r="J76" i="6"/>
  <c r="L76" i="6" s="1"/>
  <c r="K76" i="6"/>
  <c r="G77" i="6"/>
  <c r="J77" i="6"/>
  <c r="L77" i="6" s="1"/>
  <c r="K77" i="6"/>
  <c r="G78" i="6"/>
  <c r="J78" i="6"/>
  <c r="L78" i="6" s="1"/>
  <c r="K78" i="6"/>
  <c r="G79" i="6"/>
  <c r="J79" i="6"/>
  <c r="L79" i="6" s="1"/>
  <c r="K79" i="6"/>
  <c r="G80" i="6"/>
  <c r="J80" i="6"/>
  <c r="L80" i="6" s="1"/>
  <c r="K80" i="6"/>
  <c r="G81" i="6"/>
  <c r="J81" i="6"/>
  <c r="L81" i="6" s="1"/>
  <c r="K81" i="6"/>
  <c r="G82" i="6"/>
  <c r="J82" i="6"/>
  <c r="L82" i="6" s="1"/>
  <c r="K82" i="6"/>
  <c r="G83" i="6"/>
  <c r="J83" i="6"/>
  <c r="L83" i="6" s="1"/>
  <c r="K83" i="6"/>
  <c r="G84" i="6"/>
  <c r="J84" i="6"/>
  <c r="L84" i="6" s="1"/>
  <c r="K84" i="6"/>
  <c r="G85" i="6"/>
  <c r="J85" i="6"/>
  <c r="L85" i="6" s="1"/>
  <c r="K85" i="6"/>
  <c r="G86" i="6"/>
  <c r="J86" i="6"/>
  <c r="L86" i="6" s="1"/>
  <c r="K86" i="6"/>
  <c r="G87" i="6"/>
  <c r="J87" i="6"/>
  <c r="L87" i="6" s="1"/>
  <c r="K87" i="6"/>
  <c r="G88" i="6"/>
  <c r="J88" i="6"/>
  <c r="L88" i="6" s="1"/>
  <c r="K88" i="6"/>
  <c r="G89" i="6"/>
  <c r="J89" i="6"/>
  <c r="L89" i="6" s="1"/>
  <c r="K89" i="6"/>
  <c r="G90" i="6"/>
  <c r="J90" i="6"/>
  <c r="L90" i="6" s="1"/>
  <c r="K90" i="6"/>
  <c r="G91" i="6"/>
  <c r="J91" i="6"/>
  <c r="L91" i="6" s="1"/>
  <c r="K91" i="6"/>
  <c r="G92" i="6"/>
  <c r="J92" i="6"/>
  <c r="L92" i="6" s="1"/>
  <c r="K92" i="6"/>
  <c r="G93" i="6"/>
  <c r="J93" i="6"/>
  <c r="L93" i="6" s="1"/>
  <c r="K93" i="6"/>
  <c r="G94" i="6"/>
  <c r="J94" i="6"/>
  <c r="L94" i="6" s="1"/>
  <c r="K94" i="6"/>
  <c r="G95" i="6"/>
  <c r="J95" i="6"/>
  <c r="L95" i="6" s="1"/>
  <c r="K95" i="6"/>
  <c r="G96" i="6"/>
  <c r="J96" i="6"/>
  <c r="L96" i="6" s="1"/>
  <c r="K96" i="6"/>
  <c r="G97" i="6"/>
  <c r="J97" i="6"/>
  <c r="L97" i="6" s="1"/>
  <c r="K97" i="6"/>
  <c r="G98" i="6"/>
  <c r="J98" i="6"/>
  <c r="L98" i="6" s="1"/>
  <c r="K98" i="6"/>
  <c r="G99" i="6"/>
  <c r="J99" i="6"/>
  <c r="L99" i="6" s="1"/>
  <c r="K99" i="6"/>
  <c r="G100" i="6"/>
  <c r="J100" i="6"/>
  <c r="L100" i="6" s="1"/>
  <c r="K100" i="6"/>
  <c r="G101" i="6"/>
  <c r="J101" i="6"/>
  <c r="L101" i="6" s="1"/>
  <c r="K101" i="6"/>
  <c r="G102" i="6"/>
  <c r="J102" i="6"/>
  <c r="L102" i="6" s="1"/>
  <c r="K102" i="6"/>
  <c r="G103" i="6"/>
  <c r="J103" i="6"/>
  <c r="L103" i="6" s="1"/>
  <c r="K103" i="6"/>
  <c r="G104" i="6"/>
  <c r="J104" i="6"/>
  <c r="L104" i="6" s="1"/>
  <c r="K104" i="6"/>
  <c r="G105" i="6"/>
  <c r="J105" i="6"/>
  <c r="L105" i="6" s="1"/>
  <c r="K105" i="6"/>
  <c r="G106" i="6"/>
  <c r="J106" i="6"/>
  <c r="L106" i="6" s="1"/>
  <c r="K106" i="6"/>
  <c r="G69" i="5"/>
  <c r="J69" i="5"/>
  <c r="L69" i="5" s="1"/>
  <c r="K69" i="5"/>
  <c r="G70" i="5"/>
  <c r="J70" i="5"/>
  <c r="L70" i="5" s="1"/>
  <c r="K70" i="5"/>
  <c r="G71" i="5"/>
  <c r="J71" i="5"/>
  <c r="L71" i="5" s="1"/>
  <c r="K71" i="5"/>
  <c r="G72" i="5"/>
  <c r="J72" i="5"/>
  <c r="L72" i="5" s="1"/>
  <c r="K72" i="5"/>
  <c r="G73" i="5"/>
  <c r="J73" i="5"/>
  <c r="L73" i="5" s="1"/>
  <c r="K73" i="5"/>
  <c r="G74" i="5"/>
  <c r="J74" i="5"/>
  <c r="L74" i="5" s="1"/>
  <c r="K74" i="5"/>
  <c r="G75" i="5"/>
  <c r="J75" i="5"/>
  <c r="L75" i="5" s="1"/>
  <c r="K75" i="5"/>
  <c r="G76" i="5"/>
  <c r="J76" i="5"/>
  <c r="L76" i="5" s="1"/>
  <c r="K76" i="5"/>
  <c r="G77" i="5"/>
  <c r="J77" i="5"/>
  <c r="L77" i="5" s="1"/>
  <c r="K77" i="5"/>
  <c r="G78" i="5"/>
  <c r="J78" i="5"/>
  <c r="L78" i="5" s="1"/>
  <c r="K78" i="5"/>
  <c r="G79" i="5"/>
  <c r="J79" i="5"/>
  <c r="L79" i="5" s="1"/>
  <c r="K79" i="5"/>
  <c r="G80" i="5"/>
  <c r="J80" i="5"/>
  <c r="L80" i="5" s="1"/>
  <c r="K80" i="5"/>
  <c r="G81" i="5"/>
  <c r="J81" i="5"/>
  <c r="L81" i="5" s="1"/>
  <c r="K81" i="5"/>
  <c r="G82" i="5"/>
  <c r="J82" i="5"/>
  <c r="L82" i="5" s="1"/>
  <c r="K82" i="5"/>
  <c r="G83" i="5"/>
  <c r="J83" i="5"/>
  <c r="L83" i="5" s="1"/>
  <c r="K83" i="5"/>
  <c r="G84" i="5"/>
  <c r="J84" i="5"/>
  <c r="L84" i="5" s="1"/>
  <c r="K84" i="5"/>
  <c r="G85" i="5"/>
  <c r="J85" i="5"/>
  <c r="L85" i="5" s="1"/>
  <c r="K85" i="5"/>
  <c r="G86" i="5"/>
  <c r="J86" i="5"/>
  <c r="L86" i="5" s="1"/>
  <c r="K86" i="5"/>
  <c r="G87" i="5"/>
  <c r="J87" i="5"/>
  <c r="L87" i="5" s="1"/>
  <c r="K87" i="5"/>
  <c r="G88" i="5"/>
  <c r="J88" i="5"/>
  <c r="L88" i="5" s="1"/>
  <c r="K88" i="5"/>
  <c r="G89" i="5"/>
  <c r="J89" i="5"/>
  <c r="L89" i="5" s="1"/>
  <c r="K89" i="5"/>
  <c r="G90" i="5"/>
  <c r="J90" i="5"/>
  <c r="L90" i="5" s="1"/>
  <c r="K90" i="5"/>
  <c r="G91" i="5"/>
  <c r="J91" i="5"/>
  <c r="L91" i="5" s="1"/>
  <c r="K91" i="5"/>
  <c r="G92" i="5"/>
  <c r="J92" i="5"/>
  <c r="L92" i="5" s="1"/>
  <c r="K92" i="5"/>
  <c r="G93" i="5"/>
  <c r="J93" i="5"/>
  <c r="L93" i="5" s="1"/>
  <c r="K93" i="5"/>
  <c r="G94" i="5"/>
  <c r="J94" i="5"/>
  <c r="L94" i="5" s="1"/>
  <c r="K94" i="5"/>
  <c r="G95" i="5"/>
  <c r="J95" i="5"/>
  <c r="L95" i="5" s="1"/>
  <c r="K95" i="5"/>
  <c r="G96" i="5"/>
  <c r="J96" i="5"/>
  <c r="L96" i="5" s="1"/>
  <c r="K96" i="5"/>
  <c r="G97" i="5"/>
  <c r="J97" i="5"/>
  <c r="L97" i="5" s="1"/>
  <c r="K97" i="5"/>
  <c r="G98" i="5"/>
  <c r="J98" i="5"/>
  <c r="L98" i="5" s="1"/>
  <c r="K98" i="5"/>
  <c r="G99" i="5"/>
  <c r="J99" i="5"/>
  <c r="L99" i="5" s="1"/>
  <c r="K99" i="5"/>
  <c r="G100" i="5"/>
  <c r="J100" i="5"/>
  <c r="L100" i="5" s="1"/>
  <c r="K100" i="5"/>
  <c r="G101" i="5"/>
  <c r="J101" i="5"/>
  <c r="L101" i="5" s="1"/>
  <c r="K101" i="5"/>
  <c r="G102" i="5"/>
  <c r="J102" i="5"/>
  <c r="L102" i="5" s="1"/>
  <c r="K102" i="5"/>
  <c r="G103" i="5"/>
  <c r="J103" i="5"/>
  <c r="L103" i="5" s="1"/>
  <c r="K103" i="5"/>
  <c r="G104" i="5"/>
  <c r="J104" i="5"/>
  <c r="L104" i="5" s="1"/>
  <c r="K104" i="5"/>
  <c r="G105" i="5"/>
  <c r="J105" i="5"/>
  <c r="L105" i="5" s="1"/>
  <c r="K105" i="5"/>
  <c r="G42" i="6" l="1"/>
  <c r="J42" i="6"/>
  <c r="L42" i="6" s="1"/>
  <c r="K42" i="6"/>
  <c r="G43" i="6"/>
  <c r="J43" i="6"/>
  <c r="L43" i="6" s="1"/>
  <c r="K43" i="6"/>
  <c r="G44" i="6"/>
  <c r="J44" i="6"/>
  <c r="L44" i="6" s="1"/>
  <c r="K44" i="6"/>
  <c r="G45" i="6"/>
  <c r="J45" i="6"/>
  <c r="L45" i="6" s="1"/>
  <c r="K45" i="6"/>
  <c r="G46" i="6"/>
  <c r="J46" i="6"/>
  <c r="L46" i="6" s="1"/>
  <c r="K46" i="6"/>
  <c r="G47" i="6"/>
  <c r="J47" i="6"/>
  <c r="L47" i="6" s="1"/>
  <c r="K47" i="6"/>
  <c r="G48" i="6"/>
  <c r="J48" i="6"/>
  <c r="L48" i="6" s="1"/>
  <c r="K48" i="6"/>
  <c r="G49" i="6"/>
  <c r="J49" i="6"/>
  <c r="L49" i="6" s="1"/>
  <c r="K49" i="6"/>
  <c r="G50" i="6"/>
  <c r="J50" i="6"/>
  <c r="L50" i="6" s="1"/>
  <c r="K50" i="6"/>
  <c r="G51" i="6"/>
  <c r="J51" i="6"/>
  <c r="L51" i="6" s="1"/>
  <c r="K51" i="6"/>
  <c r="G52" i="6"/>
  <c r="J52" i="6"/>
  <c r="L52" i="6" s="1"/>
  <c r="K52" i="6"/>
  <c r="G53" i="6"/>
  <c r="J53" i="6"/>
  <c r="L53" i="6" s="1"/>
  <c r="K53" i="6"/>
  <c r="G54" i="6"/>
  <c r="J54" i="6"/>
  <c r="L54" i="6" s="1"/>
  <c r="K54" i="6"/>
  <c r="G55" i="6"/>
  <c r="J55" i="6"/>
  <c r="L55" i="6" s="1"/>
  <c r="K55" i="6"/>
  <c r="G56" i="6"/>
  <c r="J56" i="6"/>
  <c r="L56" i="6" s="1"/>
  <c r="K56" i="6"/>
  <c r="G57" i="6"/>
  <c r="J57" i="6"/>
  <c r="L57" i="6" s="1"/>
  <c r="K57" i="6"/>
  <c r="G58" i="6"/>
  <c r="J58" i="6"/>
  <c r="L58" i="6" s="1"/>
  <c r="K58" i="6"/>
  <c r="G59" i="6"/>
  <c r="J59" i="6"/>
  <c r="L59" i="6" s="1"/>
  <c r="K59" i="6"/>
  <c r="G60" i="6"/>
  <c r="J60" i="6"/>
  <c r="L60" i="6" s="1"/>
  <c r="K60" i="6"/>
  <c r="G61" i="6"/>
  <c r="J61" i="6"/>
  <c r="L61" i="6" s="1"/>
  <c r="K61" i="6"/>
  <c r="G62" i="6"/>
  <c r="J62" i="6"/>
  <c r="L62" i="6" s="1"/>
  <c r="K62" i="6"/>
  <c r="G63" i="6"/>
  <c r="J63" i="6"/>
  <c r="L63" i="6" s="1"/>
  <c r="K63" i="6"/>
  <c r="G64" i="6"/>
  <c r="J64" i="6"/>
  <c r="L64" i="6" s="1"/>
  <c r="K64" i="6"/>
  <c r="G65" i="6"/>
  <c r="J65" i="6"/>
  <c r="L65" i="6" s="1"/>
  <c r="K65" i="6"/>
  <c r="G66" i="6"/>
  <c r="J66" i="6"/>
  <c r="L66" i="6" s="1"/>
  <c r="K66" i="6"/>
  <c r="G67" i="6"/>
  <c r="J67" i="6"/>
  <c r="L67" i="6" s="1"/>
  <c r="K67" i="6"/>
  <c r="G68" i="6"/>
  <c r="J68" i="6"/>
  <c r="L68" i="6" s="1"/>
  <c r="K68" i="6"/>
  <c r="G69" i="6"/>
  <c r="J69" i="6"/>
  <c r="L69" i="6" s="1"/>
  <c r="K69" i="6"/>
  <c r="G42" i="5"/>
  <c r="J42" i="5"/>
  <c r="L42" i="5" s="1"/>
  <c r="K42" i="5"/>
  <c r="G43" i="5"/>
  <c r="J43" i="5"/>
  <c r="L43" i="5" s="1"/>
  <c r="K43" i="5"/>
  <c r="G44" i="5"/>
  <c r="J44" i="5"/>
  <c r="L44" i="5" s="1"/>
  <c r="K44" i="5"/>
  <c r="G45" i="5"/>
  <c r="J45" i="5"/>
  <c r="L45" i="5" s="1"/>
  <c r="K45" i="5"/>
  <c r="G46" i="5"/>
  <c r="J46" i="5"/>
  <c r="L46" i="5" s="1"/>
  <c r="K46" i="5"/>
  <c r="G47" i="5"/>
  <c r="J47" i="5"/>
  <c r="L47" i="5" s="1"/>
  <c r="K47" i="5"/>
  <c r="G48" i="5"/>
  <c r="J48" i="5"/>
  <c r="L48" i="5" s="1"/>
  <c r="K48" i="5"/>
  <c r="G49" i="5"/>
  <c r="J49" i="5"/>
  <c r="L49" i="5" s="1"/>
  <c r="K49" i="5"/>
  <c r="G50" i="5"/>
  <c r="J50" i="5"/>
  <c r="L50" i="5" s="1"/>
  <c r="K50" i="5"/>
  <c r="G51" i="5"/>
  <c r="J51" i="5"/>
  <c r="L51" i="5" s="1"/>
  <c r="K51" i="5"/>
  <c r="G52" i="5"/>
  <c r="J52" i="5"/>
  <c r="L52" i="5" s="1"/>
  <c r="K52" i="5"/>
  <c r="G53" i="5"/>
  <c r="J53" i="5"/>
  <c r="L53" i="5" s="1"/>
  <c r="K53" i="5"/>
  <c r="G54" i="5"/>
  <c r="J54" i="5"/>
  <c r="L54" i="5" s="1"/>
  <c r="K54" i="5"/>
  <c r="G55" i="5"/>
  <c r="J55" i="5"/>
  <c r="L55" i="5" s="1"/>
  <c r="K55" i="5"/>
  <c r="G56" i="5"/>
  <c r="J56" i="5"/>
  <c r="L56" i="5" s="1"/>
  <c r="K56" i="5"/>
  <c r="G57" i="5"/>
  <c r="J57" i="5"/>
  <c r="L57" i="5" s="1"/>
  <c r="K57" i="5"/>
  <c r="G58" i="5"/>
  <c r="J58" i="5"/>
  <c r="L58" i="5" s="1"/>
  <c r="K58" i="5"/>
  <c r="G59" i="5"/>
  <c r="J59" i="5"/>
  <c r="L59" i="5" s="1"/>
  <c r="K59" i="5"/>
  <c r="G60" i="5"/>
  <c r="J60" i="5"/>
  <c r="L60" i="5" s="1"/>
  <c r="K60" i="5"/>
  <c r="G61" i="5"/>
  <c r="J61" i="5"/>
  <c r="L61" i="5" s="1"/>
  <c r="K61" i="5"/>
  <c r="G62" i="5"/>
  <c r="J62" i="5"/>
  <c r="L62" i="5" s="1"/>
  <c r="K62" i="5"/>
  <c r="G63" i="5"/>
  <c r="J63" i="5"/>
  <c r="L63" i="5" s="1"/>
  <c r="K63" i="5"/>
  <c r="G64" i="5"/>
  <c r="J64" i="5"/>
  <c r="L64" i="5" s="1"/>
  <c r="K64" i="5"/>
  <c r="G65" i="5"/>
  <c r="J65" i="5"/>
  <c r="L65" i="5" s="1"/>
  <c r="K65" i="5"/>
  <c r="G66" i="5"/>
  <c r="J66" i="5"/>
  <c r="L66" i="5" s="1"/>
  <c r="K66" i="5"/>
  <c r="G67" i="5"/>
  <c r="J67" i="5"/>
  <c r="L67" i="5" s="1"/>
  <c r="K67" i="5"/>
  <c r="G68" i="5"/>
  <c r="J68" i="5"/>
  <c r="L68" i="5" s="1"/>
  <c r="K68" i="5"/>
  <c r="G106" i="5"/>
  <c r="J106" i="5"/>
  <c r="L106" i="5" s="1"/>
  <c r="K106" i="5"/>
  <c r="G12" i="5" l="1"/>
  <c r="J12" i="5"/>
  <c r="L12" i="5" s="1"/>
  <c r="K12" i="5"/>
  <c r="G13" i="5"/>
  <c r="J13" i="5"/>
  <c r="L13" i="5" s="1"/>
  <c r="K13" i="5"/>
  <c r="G14" i="5"/>
  <c r="J14" i="5"/>
  <c r="L14" i="5" s="1"/>
  <c r="K14" i="5"/>
  <c r="G15" i="5"/>
  <c r="J15" i="5"/>
  <c r="L15" i="5" s="1"/>
  <c r="K15" i="5"/>
  <c r="G16" i="5"/>
  <c r="J16" i="5"/>
  <c r="L16" i="5" s="1"/>
  <c r="K16" i="5"/>
  <c r="G17" i="5"/>
  <c r="J17" i="5"/>
  <c r="L17" i="5" s="1"/>
  <c r="K17" i="5"/>
  <c r="G18" i="5"/>
  <c r="J18" i="5"/>
  <c r="L18" i="5" s="1"/>
  <c r="K18" i="5"/>
  <c r="G19" i="5"/>
  <c r="J19" i="5"/>
  <c r="L19" i="5" s="1"/>
  <c r="K19" i="5"/>
  <c r="G20" i="5"/>
  <c r="J20" i="5"/>
  <c r="L20" i="5" s="1"/>
  <c r="K20" i="5"/>
  <c r="G21" i="5"/>
  <c r="J21" i="5"/>
  <c r="L21" i="5" s="1"/>
  <c r="K21" i="5"/>
  <c r="G22" i="5"/>
  <c r="J22" i="5"/>
  <c r="L22" i="5" s="1"/>
  <c r="K22" i="5"/>
  <c r="G23" i="5"/>
  <c r="J23" i="5"/>
  <c r="L23" i="5" s="1"/>
  <c r="K23" i="5"/>
  <c r="G24" i="5"/>
  <c r="J24" i="5"/>
  <c r="L24" i="5" s="1"/>
  <c r="K24" i="5"/>
  <c r="G25" i="5"/>
  <c r="J25" i="5"/>
  <c r="L25" i="5" s="1"/>
  <c r="K25" i="5"/>
  <c r="G26" i="5"/>
  <c r="J26" i="5"/>
  <c r="L26" i="5" s="1"/>
  <c r="K26" i="5"/>
  <c r="G27" i="5"/>
  <c r="J27" i="5"/>
  <c r="L27" i="5" s="1"/>
  <c r="K27" i="5"/>
  <c r="G28" i="5"/>
  <c r="J28" i="5"/>
  <c r="L28" i="5" s="1"/>
  <c r="K28" i="5"/>
  <c r="G29" i="5"/>
  <c r="J29" i="5"/>
  <c r="L29" i="5" s="1"/>
  <c r="K29" i="5"/>
  <c r="G30" i="5"/>
  <c r="J30" i="5"/>
  <c r="L30" i="5" s="1"/>
  <c r="K30" i="5"/>
  <c r="G31" i="5"/>
  <c r="J31" i="5"/>
  <c r="L31" i="5" s="1"/>
  <c r="K31" i="5"/>
  <c r="G32" i="5"/>
  <c r="J32" i="5"/>
  <c r="L32" i="5" s="1"/>
  <c r="K32" i="5"/>
  <c r="G33" i="5"/>
  <c r="J33" i="5"/>
  <c r="L33" i="5" s="1"/>
  <c r="K33" i="5"/>
  <c r="G34" i="5"/>
  <c r="J34" i="5"/>
  <c r="L34" i="5" s="1"/>
  <c r="K34" i="5"/>
  <c r="G35" i="5"/>
  <c r="J35" i="5"/>
  <c r="L35" i="5" s="1"/>
  <c r="K35" i="5"/>
  <c r="G36" i="5"/>
  <c r="J36" i="5"/>
  <c r="L36" i="5" s="1"/>
  <c r="K36" i="5"/>
  <c r="G37" i="5"/>
  <c r="J37" i="5"/>
  <c r="L37" i="5" s="1"/>
  <c r="K37" i="5"/>
  <c r="G38" i="5"/>
  <c r="J38" i="5"/>
  <c r="L38" i="5" s="1"/>
  <c r="K38" i="5"/>
  <c r="G39" i="5"/>
  <c r="J39" i="5"/>
  <c r="L39" i="5" s="1"/>
  <c r="K39" i="5"/>
  <c r="G40" i="5"/>
  <c r="J40" i="5"/>
  <c r="L40" i="5" s="1"/>
  <c r="K40" i="5"/>
  <c r="G41" i="5"/>
  <c r="J41" i="5"/>
  <c r="L41" i="5" s="1"/>
  <c r="K41" i="5"/>
  <c r="G107" i="5"/>
  <c r="J107" i="5"/>
  <c r="L107" i="5" s="1"/>
  <c r="K107" i="5"/>
  <c r="G12" i="6"/>
  <c r="J12" i="6"/>
  <c r="L12" i="6" s="1"/>
  <c r="K12" i="6"/>
  <c r="G13" i="6"/>
  <c r="J13" i="6"/>
  <c r="L13" i="6" s="1"/>
  <c r="K13" i="6"/>
  <c r="G14" i="6"/>
  <c r="J14" i="6"/>
  <c r="L14" i="6" s="1"/>
  <c r="K14" i="6"/>
  <c r="G15" i="6"/>
  <c r="J15" i="6"/>
  <c r="L15" i="6" s="1"/>
  <c r="K15" i="6"/>
  <c r="G16" i="6"/>
  <c r="J16" i="6"/>
  <c r="L16" i="6" s="1"/>
  <c r="K16" i="6"/>
  <c r="G17" i="6"/>
  <c r="J17" i="6"/>
  <c r="L17" i="6" s="1"/>
  <c r="K17" i="6"/>
  <c r="G18" i="6"/>
  <c r="J18" i="6"/>
  <c r="L18" i="6" s="1"/>
  <c r="K18" i="6"/>
  <c r="G19" i="6"/>
  <c r="J19" i="6"/>
  <c r="L19" i="6" s="1"/>
  <c r="K19" i="6"/>
  <c r="G20" i="6"/>
  <c r="J20" i="6"/>
  <c r="L20" i="6" s="1"/>
  <c r="K20" i="6"/>
  <c r="G21" i="6"/>
  <c r="J21" i="6"/>
  <c r="L21" i="6" s="1"/>
  <c r="K21" i="6"/>
  <c r="G22" i="6"/>
  <c r="J22" i="6"/>
  <c r="L22" i="6" s="1"/>
  <c r="K22" i="6"/>
  <c r="G23" i="6"/>
  <c r="J23" i="6"/>
  <c r="L23" i="6" s="1"/>
  <c r="K23" i="6"/>
  <c r="G24" i="6"/>
  <c r="J24" i="6"/>
  <c r="L24" i="6" s="1"/>
  <c r="K24" i="6"/>
  <c r="G25" i="6"/>
  <c r="J25" i="6"/>
  <c r="L25" i="6" s="1"/>
  <c r="K25" i="6"/>
  <c r="G26" i="6"/>
  <c r="J26" i="6"/>
  <c r="L26" i="6" s="1"/>
  <c r="K26" i="6"/>
  <c r="G27" i="6"/>
  <c r="J27" i="6"/>
  <c r="L27" i="6" s="1"/>
  <c r="K27" i="6"/>
  <c r="G28" i="6"/>
  <c r="J28" i="6"/>
  <c r="L28" i="6" s="1"/>
  <c r="K28" i="6"/>
  <c r="G29" i="6"/>
  <c r="J29" i="6"/>
  <c r="L29" i="6" s="1"/>
  <c r="K29" i="6"/>
  <c r="G30" i="6"/>
  <c r="J30" i="6"/>
  <c r="L30" i="6" s="1"/>
  <c r="K30" i="6"/>
  <c r="G31" i="6"/>
  <c r="J31" i="6"/>
  <c r="L31" i="6" s="1"/>
  <c r="K31" i="6"/>
  <c r="G32" i="6"/>
  <c r="J32" i="6"/>
  <c r="L32" i="6" s="1"/>
  <c r="K32" i="6"/>
  <c r="G33" i="6"/>
  <c r="J33" i="6"/>
  <c r="L33" i="6" s="1"/>
  <c r="K33" i="6"/>
  <c r="G34" i="6"/>
  <c r="J34" i="6"/>
  <c r="L34" i="6" s="1"/>
  <c r="K34" i="6"/>
  <c r="G35" i="6"/>
  <c r="J35" i="6"/>
  <c r="L35" i="6" s="1"/>
  <c r="K35" i="6"/>
  <c r="G36" i="6"/>
  <c r="J36" i="6"/>
  <c r="L36" i="6" s="1"/>
  <c r="K36" i="6"/>
  <c r="G37" i="6"/>
  <c r="J37" i="6"/>
  <c r="L37" i="6" s="1"/>
  <c r="K37" i="6"/>
  <c r="G38" i="6"/>
  <c r="J38" i="6"/>
  <c r="L38" i="6" s="1"/>
  <c r="K38" i="6"/>
  <c r="G39" i="6"/>
  <c r="J39" i="6"/>
  <c r="L39" i="6" s="1"/>
  <c r="K39" i="6"/>
  <c r="G40" i="6"/>
  <c r="J40" i="6"/>
  <c r="L40" i="6" s="1"/>
  <c r="K40" i="6"/>
  <c r="G41" i="6"/>
  <c r="J41" i="6"/>
  <c r="L41" i="6" s="1"/>
  <c r="K41" i="6"/>
  <c r="G107" i="6"/>
  <c r="J107" i="6"/>
  <c r="L107" i="6" s="1"/>
  <c r="K107" i="6"/>
  <c r="G108" i="5" l="1"/>
  <c r="G108" i="6"/>
  <c r="G111" i="6" s="1"/>
  <c r="L108" i="5"/>
  <c r="K108" i="5"/>
  <c r="G111" i="5"/>
  <c r="K108" i="6"/>
  <c r="L108" i="6"/>
</calcChain>
</file>

<file path=xl/sharedStrings.xml><?xml version="1.0" encoding="utf-8"?>
<sst xmlns="http://schemas.openxmlformats.org/spreadsheetml/2006/main" count="457" uniqueCount="134">
  <si>
    <t>№ п/п</t>
  </si>
  <si>
    <t>№ материала в SAP</t>
  </si>
  <si>
    <t>Кол-во</t>
  </si>
  <si>
    <t>Спецификация</t>
  </si>
  <si>
    <t>Наименование, тип марка, характеристика</t>
  </si>
  <si>
    <t>Ед.
изм.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</si>
  <si>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</si>
  <si>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</si>
  <si>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</si>
  <si>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</si>
  <si>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</si>
  <si>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</si>
  <si>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</si>
  <si>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</si>
  <si>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</si>
  <si>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</si>
  <si>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</si>
  <si>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</si>
  <si>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</si>
  <si>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</si>
  <si>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Цена* за ед. без учета НДС,
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</si>
  <si>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</si>
  <si>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</si>
  <si>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</si>
  <si>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</si>
  <si>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</si>
  <si>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t>Часть III.  Техническая часть закупочной документации</t>
  </si>
  <si>
    <t>Приложение к Заявке на участие в конкурентной процедуре</t>
  </si>
  <si>
    <t>от  ______________________ № _____________________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</si>
  <si>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</si>
  <si>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</si>
  <si>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</si>
  <si>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 Общий % снижения заявки вычисляется по формуле Excel: = округл ((Σ [7] - Σ [11]) / Σ [7]*100;2)</t>
  </si>
  <si>
    <t>Расчет начальной (максимальной) цены закупки</t>
  </si>
  <si>
    <t>Аналог (заполняется участником размещения заказа)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</si>
  <si>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</si>
  <si>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Клапан запорно-регулирующий КПСР1-25-2,5-1.1100-СЧ-1,6-1-150-УХЛ1 Ду25 Ру16 Kv2,5 с электроприводом Regada STMini</t>
  </si>
  <si>
    <t>Клапан запорно-регулирующий КПСР1-80-63-1.1200-СЧ-1,6-1-150-УХЛ1 Ду80 Ру16 Kv63 с электроприводом Regada ST0</t>
  </si>
  <si>
    <t>Клапан запорно-регулирующий КПСР1-50-40-1.1200-СЧ-1,6-1-150-УХЛ1 Ду50 Ру16 Kv40 с электроприводом Regada ST0</t>
  </si>
  <si>
    <t>Клапан запорно-регулирующий КПСР1-50-10-1.1200-СЧ-1,6-1-150-УХЛ1 Ду50 Ру16 Kv10 с электроприводом Regada ST0</t>
  </si>
  <si>
    <t>Клапан запорно-регулирующий КПСР1-25-1,6-1.1100-СЧ-1,6-1-150-УХЛ1 Ду25 Ру16 Kv1,6 с электроприводом Regada STMini</t>
  </si>
  <si>
    <t>Клапан запорно-регулирующий КПСР1-25-10-1.1100-СЧ-1,6-1-150-УХЛ1 Ду25 Ру16 Kv10 с электроприводом Regada STMini</t>
  </si>
  <si>
    <t>Клапан запорно-регулирующий КПСР1-25-4-1.1100-СЧ-1,6-1-150-УХЛ1 Ду25 Ру16 Kv4 с электроприводом Regada STMini</t>
  </si>
  <si>
    <t>Клапан запорно-регулирующий КПСР1-25-6,3-1.1100-СЧ-1,6-1-150-УХЛ1 Ду25 Ру16 Kv6,3 с электроприводом Regada STMini</t>
  </si>
  <si>
    <t>Клапан запорно-регулирующий КПСР1-50-25-1.1200-СЧ-1,6-1-150-УХЛ1 Ду50 Ру16 Kv25 с электроприводом Regada ST0</t>
  </si>
  <si>
    <t>Клапан запорно-регулирующий КПСР1-50-16-1.1200-СЧ-1,6-1-150-УХЛ1 Ду50 Ру16 Kv16 с электроприводом Regada ST0</t>
  </si>
  <si>
    <t>Клапан запорно-регулирующий КПСР1-65-63-1.1200-СЧ-1,6-1-150-УХЛ1 Ду65 Ру16 Kv63 с электроприводом Regada ST0</t>
  </si>
  <si>
    <t>Клапан запорно-регулирующий КПСР1-80-100-1.1200-СЧ-1,6-1-150-УХЛ1 Ду80 Ру16 Kv100 с электроприводом Regada ST0</t>
  </si>
  <si>
    <t>Клапан запорно-регулирующий КПСР1-32-16-1.1100-СЧ-1,6-1-150-УХЛ1 Ду32 Ру16 Kv16 с электроприводом Regada STMini</t>
  </si>
  <si>
    <t>Клапан запорно-регулирующий КПСР1-80-100-1.2100-СЧ-1,6-1-150-УХЛ1 Ду80 Ру16 Kv100 с электроприводом Sauter AVM234S</t>
  </si>
  <si>
    <t>Клапан запорно-регулирующий КПСР1-80-40-1.1200-СЧ-1,6-1-150-УХЛ1 Ду80 Ру16 Kv40 с электроприводом Regada ST0</t>
  </si>
  <si>
    <t>Клапан запорно-регулирующий КПСР1-80-80-1.1200-СЧ-1,6-1-150-УХЛ1 Ду80 Ру16 Kv80 с электроприводом Regada ST0</t>
  </si>
  <si>
    <t>Клапан запорно-регулирующий КПСР1-100-80-1.1200-СЧ-1,6-1-150-УХЛ1 Ду100 Ру16 Kv80 с электроприводом Regada ST0</t>
  </si>
  <si>
    <t>Клапан запорно-регулирующий КПСР1-100-160-1.1200-СЧ-1,6-1-150-УХЛ1 Ду100 Ру16 Kv160 с электроприводом Regada ST0</t>
  </si>
  <si>
    <t>Клапан запорно-регулирующий КПСР1-80-100-1.1212-СЧ-1,6-1-150-УХЛ1 Ду80 Ру16 Kv100 с электроприводом Regada ST0 (с.п. токовый 1 вых=4...20мА)</t>
  </si>
  <si>
    <t>Клапан запорно-регулирующий КПСР1-40-25-1.1100-СЧ-1,6-1-150-УХЛ1 Ду40 Ру16 Kv25 с электроприводом Regada STMini</t>
  </si>
  <si>
    <t>Клапан запорно-регулирующий КПСР1-80-63-1.1212-СЧ-1,6-1-150-УХЛ1 Ду80 Ру16 Kv63 с электроприводом Regada ST0 (с.п. токовый 1 вых=4...20мА)</t>
  </si>
  <si>
    <t>Клапан запорно-регулирующий 25ч945п Ду80 Ру16 Kv63 с электроприводом Regada ST0.1 Армагус</t>
  </si>
  <si>
    <t>Клапан запорно-регулирующий 25ч945п Ду50 Ру16 Kv25 с электроприводом Regada ST0 Армагус</t>
  </si>
  <si>
    <t>Клапан запорно-регулирующий 25ч945п Ду50 Ру16 Kv40 с электроприводом Regada ST0 (с.п. токовый 1 вых=4...20мА) Армагус</t>
  </si>
  <si>
    <t>Клапан запорно-регулирующий 25ч945п Ду25 Ру16 Kv6,3 с электроприводом Regada ST0 Армагус</t>
  </si>
  <si>
    <t>Клапан запорно-регулирующий 25ч945п Ду25 Ру16 Kv10 с электроприводом Regada ST0 Армагус</t>
  </si>
  <si>
    <t>Клапан запорно-регулирующий 25ч945п Ду50 Ру16 Kv25 с электроприводом Regada ST0 (с.п. токовый 1 вых=4...20мА) Армагус</t>
  </si>
  <si>
    <t>Клапан запорно-регулирующий 25ч945п Ду65 Ру16 Kv25 с электроприводом Regada ST0.1 498.0-0WGВB/08 Арма-Пром</t>
  </si>
  <si>
    <t>Клапан запорно-регулирующий 25ч945п Ду25 Ру16 Kv6,3 с электроприводом Regada ST0 490.0-0PEВ0/00 Арма-Пром</t>
  </si>
  <si>
    <t>Клапан запорно-регулирующий 25ч945п Ду25 Ру16 Kv10 с электроприводом Regada STmini 472.0-0ТЕВC/00 Арма-Пром</t>
  </si>
  <si>
    <t>Клапан запорно-регулирующий 25ч945п Ду25 Ру16 Kv10 с электроприводом Regada ST0 490.0-0PEВ0/00 Арма-Пром</t>
  </si>
  <si>
    <t>Клапан запорно-регулирующий 25ч945п Ду25 Ру16 Kv6,3 с электроприводом Regada STmini 472.0-0ТЕВC/00 Арма-Пром</t>
  </si>
  <si>
    <t>Клапан запорно-регулирующий 25ч945п Ду50 Ру16 Kv40 с электроприводом Regada ST0 490.0-0NESK/00 4-20мА Арма-Пром</t>
  </si>
  <si>
    <t>Клапан запорно-регулирующий 25ч945п Ду50 Ру16 Kv25 с электроприводом Regada ST0 490.0-0NESK/00 4-20мА Арма-Пром</t>
  </si>
  <si>
    <t>Клапан запорно-регулирующий 25ч945п Ду50 Ру16 Kv16 с электроприводом Regada ST0 490.0-0NEBK/00 Арма-Пром</t>
  </si>
  <si>
    <t>Клапан запорно-регулирующий 25ч945п Ду50 Ру16 Kv12,5 с электроприводом Regada ST0 490.0-0NEВK/00 Арма-Пром</t>
  </si>
  <si>
    <t>Клапан запорно-регулирующий 25ч945п Ду15 Ру16 Kv2,5 с электроприводом Regada STmini 472.0-0ТBВC/00 Арма-Пром</t>
  </si>
  <si>
    <t>Клапан запорно-регулирующий 25ч945п Ду65 Ру16 Kv40 с электроприводом Regada ST0.1 498.0-0WGВB/08 Арма-Пром</t>
  </si>
  <si>
    <t>Клапан запорно-регулирующий 25ч945п Ду50 Ру16 Kv25 с электроприводом Regada ST0 490.0-0NEBK/00 Арма-Пром</t>
  </si>
  <si>
    <t>Клапан запорно-регулирующий 25ч945п Ду25 Ру16 Kv4 с электроприводом Regada ST0 490.0-0PEВ0/00 Арма-Пром</t>
  </si>
  <si>
    <t>Клапан запорно-регулирующий 25ч945п Ду50 Ру16 Kv10 с электроприводом Regada ST0 490.0-0NESK/00 4-20мА Арма-Пром</t>
  </si>
  <si>
    <t>Клапан запорно-регулирующий 25ч945п Ду50 Ру16 Kv40 под электропривод Regada ST0 490.0-0NEВK/00 Арма-Пром</t>
  </si>
  <si>
    <t>Клапан запорно-регулирующий 25ч945п Ду40 Ру16 Kv16 с электроприводом Regada ST0 490.0-0PEВ0/00 Арма-Пром</t>
  </si>
  <si>
    <t>Клапан запорно-регулирующий 25ч945п Ду50 Ру16 Kv16 с электроприводом Regada ST0 490.0-0NESK/00 4-20мА Арма-Пром</t>
  </si>
  <si>
    <t>Клапан запорно-регулирующий 25ч945п Ду50 Ру16 Kv40 с электроприводом Regada ST0 490.0-0NEВK/00 Арма-Пром</t>
  </si>
  <si>
    <t>Клапан запорно-регулирующий 25ч945п Ду25 Ру16 Kv2,5 с электроприводом Regada STmini 472.0-0ТЕВC/00 Арма-Пром</t>
  </si>
  <si>
    <t>Клапан запорно-регулирующий 25ч945п Ду40 Ру16 Kv25 с электроприводом Regada ST0 490.0-0PEВ0/00 Арма-Пром</t>
  </si>
  <si>
    <t>Клапан запорно-регулирующий 25ч945п Ду50 Ру16 Kv32 с электроприводом Regada ST0 490.0-0NEBK/00 Арма-Пром</t>
  </si>
  <si>
    <t>Клапан запорно-регулирующий 25ч945п Ду32 Ру16 Kv10 с электроприводом Regada ST0 490.0-0PEВ0/00 Арма-Пром</t>
  </si>
  <si>
    <t>Клапан запорно-регулирующий 25ч945п Ду65 Ру16 Kv40 с электроприводом Regada ST0.1 498.0-0WGSB/08 4-20мА Арма-Пром</t>
  </si>
  <si>
    <t>Клапан запорно-регулирующий 25ч945п Ду32 Ру16 Kv6,3 с электроприводом Regada ST0 490.0-0PEВ0/00 Арма-Пром</t>
  </si>
  <si>
    <t>Клапан запорно-регулирующий 25ч945п Ду65 Ру16 Kv50 с электроприводом Regada ST0.1 498.0-0WGВB/08 Арма-Пром</t>
  </si>
  <si>
    <t>Клапан запорно-регулирующий 25ч945п Ду65 Ру16 Kv63 с электроприводом Regada ST0.1 498.0-0WGВB/08 Арма-Пром</t>
  </si>
  <si>
    <t>Клапан запорно-регулирующий 25ч945п Ду25 Ру16 Kv2,5 с электроприводом Regada STmini 472.0-0TESC/00 4-20мА Арма-Пром</t>
  </si>
  <si>
    <t>Клапан запорно-регулирующий 25ч945п Ду32 Ру16 Kv16 с электроприводом Regada ST0 490.0-0PEВ0/00 Арма-Пром</t>
  </si>
  <si>
    <t>Клапан запорно-регулирующий 25ч945п Ду100 Ру16 Kv80 с электроприводом Regada ST0.1 498.0-0WGВB/08 Арма-Пром</t>
  </si>
  <si>
    <t>Клапан запорно-регулирующий КПСР1-100-100-1.1200-СЧ-1,6-1-150-УХЛ1 Ду100 Ру16 Kv100 с электроприводом Regada ST0</t>
  </si>
  <si>
    <t>Клапан запорно-регулирующий 25ч945п Ду100 Ру16 Kv100 с электроприводом Regada ST0.1 498.0-0WGBB/08 Арма-Пром</t>
  </si>
  <si>
    <t>Клапан запорно-регулирующий КПСР1-125-160-1.1300-СЧ-1,6-1-150-УХЛ1 Ду125 Ру16 Kv160 с электроприводом Regada ST0.1</t>
  </si>
  <si>
    <t>Клапан запорно-регулирующий 25ч945п Ду80 Ру16 Kv80 с электроприводом Regada ST0.1 498.0-0WGВB/08 Арма-Пром</t>
  </si>
  <si>
    <t>Клапан запорно-регулирующий 25ч945п Ду100 Ру16 Kv100 с электроприводом Regada ST0.1 498.0-0WGSB/08 4-20мА Арма-Пром</t>
  </si>
  <si>
    <t>Клапан запорно-регулирующий КПСР1-100-63-1.1200-СЧ-1,6-1-150-УХЛ1 Ду100 Ру16 Kv63 с электроприводом Regada ST0</t>
  </si>
  <si>
    <t>Клапан запорно-регулирующий 25ч945п Ду80 Ру16 Kv63 с электроприводом Regada ST0.1 498.0-0WGSB/08 4-20мА Арма-Пром</t>
  </si>
  <si>
    <t>Клапан запорно-регулирующий 25ч945п Ду80 Ру16 Kv63 с электроприводом Regada ST0.1 498.0-0WGВB/08 Арма-Пром</t>
  </si>
  <si>
    <t>Клапан запорно-регулирующий 25ч945п Ду125 Ру16 Kv160 с электроприводом Regada ST1 491.0-01IВK/16 Арма-Пром</t>
  </si>
  <si>
    <t>Клапан запорно-регулирующий 25ч945п Ду80 Ру16 Kv100 с электроприводом Regada ST0.1 498.0-0WGSB/08 4-20мА Арма-Пром</t>
  </si>
  <si>
    <t>Клапан запорно-регулирующий 25ч945п Ду100 Ру16 Kv125 с электроприводом Regada ST0.1 498.0-0WGВB/08 Арма-Пром</t>
  </si>
  <si>
    <t>Клапан запорно-регулирующий 25ч945п Ду80 Ру16 Kv40 с электроприводом Regada ST0.1 498.0-0WGВB/08 Арма-Пром</t>
  </si>
  <si>
    <t>Клапан запорно-регулирующий 25ч945п Ду100 Ру16 Kv160 с электроприводом Regada ST0.1 498.0-0WGВB/08 Арма-Пром</t>
  </si>
  <si>
    <t>Клапан запорно-регулирующий КПСР1-125-100-1.1300-СЧ-1,6-1-150-УХЛ1 Ду125 Ру16 Kv100 с электроприводом Regada ST0.1</t>
  </si>
  <si>
    <t>Клапан запорно-регулирующий КПСР1-100-100-1.1212-СЧ-1,6-1-150-УХЛ1 Ду100 Ру16 Kv100 с электроприводом Regada ST0 (с.п.токовый 1в</t>
  </si>
  <si>
    <t>Клапан запорно-регулирующий 25ч945п Ду125 Ру16 Kv250 с электроприводом Regada ST1 491.0-01IВK/16 Арма-Пром</t>
  </si>
  <si>
    <t>Клапан запорно-регулирующий 25ч945п Ду80 Ру16 Kv50 с электроприводом Regada ST0.1 498.0-0WGВB/08 Арма-Пром</t>
  </si>
  <si>
    <t>Клапан запорно-регулирующий 25ч945бр Ду20 Ру16 Kv4 с электроприводом Regada ST0 Гусевский Арматурный Завод</t>
  </si>
  <si>
    <t>Клапан запорно-регулирующий 25ч945п Ду15 Ру16 Kv3,2 с электроприводом Regada STmini 472.0-0ТBBC/00 Арма-Пром</t>
  </si>
  <si>
    <t>Клапан запорно-регулирующий 25ч945п Ду125 Ру16 Kv100 с электроприводом Regada ST2 492.0-0MIBD/04 Арма-Пром</t>
  </si>
  <si>
    <t>Клапан запорно-регулирующий 25ч945п Ду15 Ру16 Kv1,0 с электроприводом Regada ST0 490.0-0PВВ0/00 Арма-Пром</t>
  </si>
  <si>
    <t>Клапан запорно-регулирующий 25ч945п Ду80 Ру16 Kv40 с электроприводом Regada ST0.1 498.0-0WGSB/08 4-20мА Арма-Пром</t>
  </si>
  <si>
    <t>Клапан запорно-регулирующий 25ч945п Ду65 Ру16 Kv32 с электроприводом Regada ST0.1 498.0-0WGВB/08 Арма-Пром</t>
  </si>
  <si>
    <t>Клапан запорно-регулирующий 25ч945п Ду25 Ру16 Kv3,2 под электропривод Regada ST0 490.0-0PEB0/00 Арма-Пром</t>
  </si>
  <si>
    <t>Клапан запорно-регулирующий 25ч945п Ду25 Ру16 Kv4 под электропривод Regada STmini 472.0-0TEBC/00 Арма-Пром</t>
  </si>
  <si>
    <t>Клапан запорно-регулирующий 25ч945п Ду25 Ру16 Kv4 с электроприводом Regada STmini 472.0-0TESC/00 4-20мА Арма-Пром</t>
  </si>
  <si>
    <t>Клапан запорно-регулирующий 25ч945п Ду40 Ру16 Kv10 с электроприводом Regada ST0 490.0-0PEВ0/00 Арма-Пром</t>
  </si>
  <si>
    <t>Клапан запорно-регулирующий 25ч945п Ду25 Ру16 Kv10 с электроприводом Regada ST0 490.0-0PES0/00 4-20мА Арма-Пром</t>
  </si>
  <si>
    <t>Клапан запорно-регулирующий 25ч945п Ду100 Ру16 Kv63 с электроприводом Regada ST0.1 498.0-0WGBB/08 Арма-Пром</t>
  </si>
  <si>
    <t>Клапан запорно-регулирующий 25ч945п Ду80 Ру16 Kv63 с электроприводом Regada ST0.1 498.0-0WGYB/08 0-5мА Арма-Пром</t>
  </si>
  <si>
    <t>Клапан запорно-регулирующий 25ч945п Ду25 Ру16 Kv2,5 с электроприводом Regada ST0 490.0-0PES0/00 4-20мА Арма-Пром</t>
  </si>
  <si>
    <t>Клапан запорно-регулирующий 25ч945п Ду25 Ру16 Kv1,6 с электроприводом Regada STmini 472.0-0TEBC/00 Арма-Пром</t>
  </si>
  <si>
    <t>Клапан запорно-регулирующий 25ч945п Ду25 Ру16 Kv3,2 с электроприводом Regada ST0 490.0-0PEB0/00 Арма-Пром</t>
  </si>
  <si>
    <t>Клапан запорно-регулирующий 25ч945п Ду50 Ру16 Kv10 с электроприводом Regada ST0 490.0-0NEBK/00 Арма-Пром</t>
  </si>
  <si>
    <t>Клапан запорно-регулирующий 25ч945п Ду25 Ру16 Kv1,6 с электроприводом Regada ST0 490.0-0PEB0/00 Арма-Пром</t>
  </si>
  <si>
    <t>Клапан запорно-регулирующий 25ч945п Ду125 Ру16 Kv100 с электроприводом Regada ST1 491.0-01IВK/16 Арма-Пром</t>
  </si>
  <si>
    <t>Клапан запорно-регулирующий 25ч945п Ду25 Ру16 Kv6,3 с электроприводом Regada STmini 472.0-0TEBC/00 Арма-Пром</t>
  </si>
  <si>
    <t>Клапан запорно-регулирующий 25ч945п Ду100 Ру16 Kv100 под электропривод Regada ST0.1 498.0-0WGBB/08 Арма-Пром</t>
  </si>
  <si>
    <t>Клапан запорно-регулирующий КПСР1-125-250-1.1309-СЧ-1,6-1-150-У1 Ду125 Ру16 Kv250 с электроприводом Regada ST0.1(с.п. токовый 1 вых=4...20мА)</t>
  </si>
  <si>
    <t>Клапан запорно-регулирующий КПСР1-50-16-1.1212-СЧ-1,6-1-150-У1 Ду50 Ру16 Kv16 с электроприводом Regada ST0 (с.п. токовый 1 вых=4...20мА)</t>
  </si>
  <si>
    <t>ШТ</t>
  </si>
  <si>
    <t>к открытому запросу предложений № 11076/П на право заключения договора поставки "Клапаны запорно-регулирующие  для нужд ПАО "МОЭК"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</si>
</sst>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2" fillId="0" borderId="0"/>
    <xf numFmtId="0" fontId="1" fillId="2" borderId="7" applyNumberFormat="0" applyFont="0" applyAlignment="0" applyProtection="0"/>
    <xf numFmtId="0" fontId="2" fillId="0" borderId="0"/>
    <xf numFmtId="0" fontId="13" fillId="0" borderId="0"/>
    <xf numFmtId="0" fontId="2" fillId="0" borderId="0"/>
  </cellStyleXfs>
  <cellXfs count="5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7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4" fontId="3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left"/>
    </xf>
    <xf numFmtId="4" fontId="8" fillId="0" borderId="0" xfId="0" applyNumberFormat="1" applyFont="1" applyFill="1" applyAlignment="1">
      <alignment horizontal="left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6" xfId="7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0" fontId="12" fillId="0" borderId="0" xfId="0" applyFont="1"/>
    <xf numFmtId="4" fontId="3" fillId="0" borderId="0" xfId="0" applyNumberFormat="1" applyFont="1" applyFill="1"/>
    <xf numFmtId="4" fontId="4" fillId="0" borderId="4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/>
    <xf numFmtId="3" fontId="9" fillId="0" borderId="6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vertical="center"/>
    </xf>
    <xf numFmtId="0" fontId="8" fillId="0" borderId="0" xfId="0" applyFont="1" applyFill="1" applyAlignment="1"/>
    <xf numFmtId="4" fontId="4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/>
    <xf numFmtId="0" fontId="4" fillId="0" borderId="8" xfId="0" applyFont="1" applyFill="1" applyBorder="1" applyAlignment="1"/>
    <xf numFmtId="0" fontId="4" fillId="0" borderId="0" xfId="0" applyFont="1" applyFill="1" applyBorder="1" applyAlignment="1"/>
    <xf numFmtId="0" fontId="10" fillId="3" borderId="9" xfId="0" applyFont="1" applyFill="1" applyBorder="1" applyAlignment="1">
      <alignment vertical="center" wrapText="1"/>
    </xf>
    <xf numFmtId="0" fontId="10" fillId="0" borderId="9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/>
    </xf>
    <xf numFmtId="0" fontId="15" fillId="0" borderId="10" xfId="0" applyFont="1" applyBorder="1"/>
    <xf numFmtId="0" fontId="9" fillId="0" borderId="6" xfId="11" applyNumberFormat="1" applyFont="1" applyFill="1" applyBorder="1" applyAlignment="1">
      <alignment horizontal="center" vertical="center" wrapText="1"/>
    </xf>
    <xf numFmtId="0" fontId="4" fillId="0" borderId="11" xfId="1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9"/>
    <cellStyle name="Обычный 3" xfId="5"/>
    <cellStyle name="Обычный 4" xfId="6"/>
    <cellStyle name="Обычный 5" xfId="10"/>
    <cellStyle name="Обычный 6" xfId="11"/>
    <cellStyle name="Обычный_Дог 53 спецодежда_1" xfId="7"/>
    <cellStyle name="Примечание 2" xfId="8"/>
    <cellStyle name="Стиль 1" xfId="2"/>
  </cellStyles>
  <dxfs count="10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tabSelected="1" workbookViewId="0">
      <selection activeCell="K13" sqref="K13"/>
    </sheetView>
  </sheetViews>
  <sheetFormatPr defaultRowHeight="12.75" x14ac:dyDescent="0.2"/>
  <cols>
    <col min="1" max="1" width="5" style="2" customWidth="1"/>
    <col min="2" max="2" width="45.42578125" style="2" customWidth="1"/>
    <col min="3" max="3" width="11" style="2" customWidth="1"/>
    <col min="4" max="4" width="6.28515625" style="2" customWidth="1"/>
    <col min="5" max="5" width="8" style="3" customWidth="1"/>
    <col min="6" max="6" width="13.28515625" style="4" customWidth="1"/>
    <col min="7" max="7" width="13.42578125" style="4" customWidth="1"/>
    <col min="8" max="8" width="11.85546875" style="22" customWidth="1"/>
    <col min="9" max="9" width="17.7109375" style="22" customWidth="1"/>
    <col min="10" max="10" width="12.85546875" style="22" customWidth="1"/>
    <col min="11" max="11" width="12.42578125" style="29" customWidth="1"/>
    <col min="12" max="12" width="13.140625" style="29" customWidth="1"/>
    <col min="13" max="13" width="14.28515625" style="1" customWidth="1"/>
    <col min="14" max="14" width="12.28515625" style="1" customWidth="1"/>
    <col min="15" max="15" width="13.5703125" style="1" customWidth="1"/>
    <col min="16" max="16" width="17.42578125" customWidth="1"/>
  </cols>
  <sheetData>
    <row r="1" spans="1:16" s="1" customFormat="1" x14ac:dyDescent="0.2">
      <c r="B1" s="36"/>
      <c r="C1" s="36"/>
      <c r="D1" s="36"/>
      <c r="E1" s="36"/>
      <c r="F1" s="36"/>
      <c r="G1" s="36"/>
      <c r="H1" s="36"/>
      <c r="I1" s="36"/>
      <c r="J1" s="36"/>
      <c r="L1" s="36"/>
      <c r="M1" s="36"/>
      <c r="N1" s="36"/>
      <c r="O1" s="34" t="s">
        <v>27</v>
      </c>
      <c r="P1"/>
    </row>
    <row r="2" spans="1:16" s="1" customFormat="1" x14ac:dyDescent="0.2">
      <c r="B2" s="36"/>
      <c r="C2" s="36"/>
      <c r="D2" s="36"/>
      <c r="E2" s="36"/>
      <c r="F2" s="36"/>
      <c r="G2" s="36"/>
      <c r="H2" s="36"/>
      <c r="I2" s="36"/>
      <c r="J2" s="36"/>
      <c r="L2" s="36"/>
      <c r="M2" s="36"/>
      <c r="N2" s="36"/>
      <c r="O2" s="34" t="s">
        <v>28</v>
      </c>
      <c r="P2"/>
    </row>
    <row r="3" spans="1:16" s="1" customFormat="1" x14ac:dyDescent="0.2">
      <c r="A3" s="2"/>
      <c r="B3" s="2"/>
      <c r="C3" s="2"/>
      <c r="D3" s="2"/>
      <c r="E3" s="3"/>
      <c r="F3" s="4"/>
      <c r="G3" s="4"/>
      <c r="H3" s="22"/>
      <c r="I3" s="22"/>
      <c r="J3" s="22"/>
      <c r="K3" s="29"/>
      <c r="L3" s="29"/>
      <c r="P3"/>
    </row>
    <row r="4" spans="1:16" s="1" customFormat="1" x14ac:dyDescent="0.2">
      <c r="A4" s="52" t="s">
        <v>26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/>
    </row>
    <row r="5" spans="1:16" s="1" customFormat="1" x14ac:dyDescent="0.2">
      <c r="A5" s="2"/>
      <c r="B5" s="2"/>
      <c r="C5" s="2"/>
      <c r="D5" s="2"/>
      <c r="E5" s="3"/>
      <c r="F5" s="4"/>
      <c r="G5" s="4"/>
      <c r="H5" s="22"/>
      <c r="I5" s="22"/>
      <c r="J5" s="22"/>
      <c r="K5" s="29"/>
      <c r="L5" s="29"/>
      <c r="P5"/>
    </row>
    <row r="6" spans="1:16" s="1" customFormat="1" x14ac:dyDescent="0.2">
      <c r="A6" s="52" t="s">
        <v>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/>
    </row>
    <row r="7" spans="1:16" s="1" customFormat="1" x14ac:dyDescent="0.2">
      <c r="A7" s="2"/>
      <c r="B7" s="2"/>
      <c r="C7" s="2"/>
      <c r="D7" s="2"/>
      <c r="E7" s="3"/>
      <c r="F7" s="4"/>
      <c r="G7" s="4"/>
      <c r="H7" s="22"/>
      <c r="I7" s="22"/>
      <c r="J7" s="22"/>
      <c r="K7" s="29"/>
      <c r="L7" s="29"/>
      <c r="P7"/>
    </row>
    <row r="8" spans="1:16" s="1" customFormat="1" x14ac:dyDescent="0.2">
      <c r="A8" s="52" t="s">
        <v>133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/>
    </row>
    <row r="9" spans="1:16" s="1" customFormat="1" ht="13.5" thickBot="1" x14ac:dyDescent="0.25">
      <c r="A9" s="2"/>
      <c r="B9" s="2"/>
      <c r="C9" s="2"/>
      <c r="D9" s="2"/>
      <c r="E9" s="3"/>
      <c r="F9" s="4"/>
      <c r="G9" s="4"/>
      <c r="H9" s="22"/>
      <c r="I9" s="22"/>
      <c r="J9" s="22"/>
      <c r="K9" s="29"/>
      <c r="L9" s="29"/>
      <c r="P9"/>
    </row>
    <row r="10" spans="1:16" s="11" customFormat="1" ht="90" thickBot="1" x14ac:dyDescent="0.25">
      <c r="A10" s="5" t="s">
        <v>0</v>
      </c>
      <c r="B10" s="6" t="s">
        <v>4</v>
      </c>
      <c r="C10" s="7" t="s">
        <v>1</v>
      </c>
      <c r="D10" s="6" t="s">
        <v>5</v>
      </c>
      <c r="E10" s="8" t="s">
        <v>2</v>
      </c>
      <c r="F10" s="9" t="s">
        <v>20</v>
      </c>
      <c r="G10" s="9" t="s">
        <v>6</v>
      </c>
      <c r="H10" s="9" t="s">
        <v>7</v>
      </c>
      <c r="I10" s="9" t="s">
        <v>8</v>
      </c>
      <c r="J10" s="30" t="s">
        <v>23</v>
      </c>
      <c r="K10" s="9" t="s">
        <v>24</v>
      </c>
      <c r="L10" s="9" t="s">
        <v>25</v>
      </c>
      <c r="M10" s="10" t="s">
        <v>21</v>
      </c>
      <c r="N10" s="10" t="s">
        <v>34</v>
      </c>
      <c r="O10" s="10" t="s">
        <v>22</v>
      </c>
      <c r="P10" s="50" t="s">
        <v>35</v>
      </c>
    </row>
    <row r="11" spans="1:16" s="11" customFormat="1" ht="21" x14ac:dyDescent="0.2">
      <c r="A11" s="25">
        <v>1</v>
      </c>
      <c r="B11" s="25">
        <v>2</v>
      </c>
      <c r="C11" s="26">
        <v>3</v>
      </c>
      <c r="D11" s="25">
        <v>4</v>
      </c>
      <c r="E11" s="25">
        <v>5</v>
      </c>
      <c r="F11" s="25">
        <v>6</v>
      </c>
      <c r="G11" s="27" t="s">
        <v>9</v>
      </c>
      <c r="H11" s="32">
        <v>8</v>
      </c>
      <c r="I11" s="32">
        <v>9</v>
      </c>
      <c r="J11" s="27" t="s">
        <v>10</v>
      </c>
      <c r="K11" s="27" t="s">
        <v>11</v>
      </c>
      <c r="L11" s="27" t="s">
        <v>12</v>
      </c>
      <c r="M11" s="25">
        <v>13</v>
      </c>
      <c r="N11" s="25">
        <v>14</v>
      </c>
      <c r="O11" s="25">
        <v>15</v>
      </c>
      <c r="P11" s="49">
        <v>16</v>
      </c>
    </row>
    <row r="12" spans="1:16" s="28" customFormat="1" ht="45" x14ac:dyDescent="0.2">
      <c r="A12" s="12">
        <v>1</v>
      </c>
      <c r="B12" s="44" t="s">
        <v>36</v>
      </c>
      <c r="C12" s="45">
        <v>10132689</v>
      </c>
      <c r="D12" s="46" t="s">
        <v>132</v>
      </c>
      <c r="E12" s="47">
        <v>3</v>
      </c>
      <c r="F12" s="13">
        <v>36253.08</v>
      </c>
      <c r="G12" s="13">
        <f t="shared" ref="G12:G107" si="0">F12*E12</f>
        <v>108759.24</v>
      </c>
      <c r="H12" s="13"/>
      <c r="I12" s="13"/>
      <c r="J12" s="13">
        <f t="shared" ref="J12:J107" si="1">ROUND(I12*1.18,2)</f>
        <v>0</v>
      </c>
      <c r="K12" s="13">
        <f t="shared" ref="K12:K107" si="2">ROUND(E12*I12,2)</f>
        <v>0</v>
      </c>
      <c r="L12" s="13">
        <f t="shared" ref="L12:L107" si="3">ROUND(E12*J12,2)</f>
        <v>0</v>
      </c>
      <c r="M12" s="12"/>
      <c r="N12" s="12"/>
      <c r="O12" s="12"/>
      <c r="P12" s="48"/>
    </row>
    <row r="13" spans="1:16" s="28" customFormat="1" ht="45" x14ac:dyDescent="0.2">
      <c r="A13" s="12">
        <v>2</v>
      </c>
      <c r="B13" s="44" t="s">
        <v>37</v>
      </c>
      <c r="C13" s="45">
        <v>10132828</v>
      </c>
      <c r="D13" s="46" t="s">
        <v>132</v>
      </c>
      <c r="E13" s="47">
        <v>22</v>
      </c>
      <c r="F13" s="13">
        <v>57011.02</v>
      </c>
      <c r="G13" s="13">
        <f t="shared" si="0"/>
        <v>1254242.44</v>
      </c>
      <c r="H13" s="13"/>
      <c r="I13" s="13"/>
      <c r="J13" s="13">
        <f t="shared" si="1"/>
        <v>0</v>
      </c>
      <c r="K13" s="13">
        <f t="shared" si="2"/>
        <v>0</v>
      </c>
      <c r="L13" s="13">
        <f t="shared" si="3"/>
        <v>0</v>
      </c>
      <c r="M13" s="12"/>
      <c r="N13" s="12"/>
      <c r="O13" s="12"/>
      <c r="P13" s="48"/>
    </row>
    <row r="14" spans="1:16" s="28" customFormat="1" ht="45" x14ac:dyDescent="0.2">
      <c r="A14" s="12">
        <v>3</v>
      </c>
      <c r="B14" s="44" t="s">
        <v>38</v>
      </c>
      <c r="C14" s="45">
        <v>10132839</v>
      </c>
      <c r="D14" s="46" t="s">
        <v>132</v>
      </c>
      <c r="E14" s="47">
        <v>10</v>
      </c>
      <c r="F14" s="13">
        <v>42052.6</v>
      </c>
      <c r="G14" s="13">
        <f t="shared" si="0"/>
        <v>420526</v>
      </c>
      <c r="H14" s="13"/>
      <c r="I14" s="13"/>
      <c r="J14" s="13">
        <f t="shared" si="1"/>
        <v>0</v>
      </c>
      <c r="K14" s="13">
        <f t="shared" si="2"/>
        <v>0</v>
      </c>
      <c r="L14" s="13">
        <f t="shared" si="3"/>
        <v>0</v>
      </c>
      <c r="M14" s="12"/>
      <c r="N14" s="12"/>
      <c r="O14" s="12"/>
      <c r="P14" s="48"/>
    </row>
    <row r="15" spans="1:16" s="28" customFormat="1" ht="45" x14ac:dyDescent="0.2">
      <c r="A15" s="12">
        <v>4</v>
      </c>
      <c r="B15" s="44" t="s">
        <v>39</v>
      </c>
      <c r="C15" s="45">
        <v>10132847</v>
      </c>
      <c r="D15" s="46" t="s">
        <v>132</v>
      </c>
      <c r="E15" s="47">
        <v>2</v>
      </c>
      <c r="F15" s="13">
        <v>42052.6</v>
      </c>
      <c r="G15" s="13">
        <f t="shared" si="0"/>
        <v>84105.2</v>
      </c>
      <c r="H15" s="13"/>
      <c r="I15" s="13"/>
      <c r="J15" s="13">
        <f t="shared" si="1"/>
        <v>0</v>
      </c>
      <c r="K15" s="13">
        <f t="shared" si="2"/>
        <v>0</v>
      </c>
      <c r="L15" s="13">
        <f t="shared" si="3"/>
        <v>0</v>
      </c>
      <c r="M15" s="12"/>
      <c r="N15" s="12"/>
      <c r="O15" s="12"/>
      <c r="P15" s="48"/>
    </row>
    <row r="16" spans="1:16" s="28" customFormat="1" ht="45" x14ac:dyDescent="0.2">
      <c r="A16" s="12">
        <v>5</v>
      </c>
      <c r="B16" s="44" t="s">
        <v>40</v>
      </c>
      <c r="C16" s="45">
        <v>10132866</v>
      </c>
      <c r="D16" s="46" t="s">
        <v>132</v>
      </c>
      <c r="E16" s="47">
        <v>1</v>
      </c>
      <c r="F16" s="13">
        <v>36253.08</v>
      </c>
      <c r="G16" s="13">
        <f t="shared" si="0"/>
        <v>36253.08</v>
      </c>
      <c r="H16" s="13"/>
      <c r="I16" s="13"/>
      <c r="J16" s="13">
        <f t="shared" si="1"/>
        <v>0</v>
      </c>
      <c r="K16" s="13">
        <f t="shared" si="2"/>
        <v>0</v>
      </c>
      <c r="L16" s="13">
        <f t="shared" si="3"/>
        <v>0</v>
      </c>
      <c r="M16" s="12"/>
      <c r="N16" s="12"/>
      <c r="O16" s="12"/>
      <c r="P16" s="48"/>
    </row>
    <row r="17" spans="1:16" s="28" customFormat="1" ht="45" x14ac:dyDescent="0.2">
      <c r="A17" s="12">
        <v>6</v>
      </c>
      <c r="B17" s="44" t="s">
        <v>41</v>
      </c>
      <c r="C17" s="45">
        <v>10132872</v>
      </c>
      <c r="D17" s="46" t="s">
        <v>132</v>
      </c>
      <c r="E17" s="47">
        <v>5</v>
      </c>
      <c r="F17" s="13">
        <v>36253.08</v>
      </c>
      <c r="G17" s="13">
        <f t="shared" si="0"/>
        <v>181265.40000000002</v>
      </c>
      <c r="H17" s="13"/>
      <c r="I17" s="13"/>
      <c r="J17" s="13">
        <f t="shared" si="1"/>
        <v>0</v>
      </c>
      <c r="K17" s="13">
        <f t="shared" si="2"/>
        <v>0</v>
      </c>
      <c r="L17" s="13">
        <f t="shared" si="3"/>
        <v>0</v>
      </c>
      <c r="M17" s="12"/>
      <c r="N17" s="12"/>
      <c r="O17" s="12"/>
      <c r="P17" s="48"/>
    </row>
    <row r="18" spans="1:16" s="28" customFormat="1" ht="45" x14ac:dyDescent="0.2">
      <c r="A18" s="12">
        <v>7</v>
      </c>
      <c r="B18" s="44" t="s">
        <v>42</v>
      </c>
      <c r="C18" s="45">
        <v>10132874</v>
      </c>
      <c r="D18" s="46" t="s">
        <v>132</v>
      </c>
      <c r="E18" s="47">
        <v>5</v>
      </c>
      <c r="F18" s="13">
        <v>36253.08</v>
      </c>
      <c r="G18" s="13">
        <f t="shared" si="0"/>
        <v>181265.40000000002</v>
      </c>
      <c r="H18" s="13"/>
      <c r="I18" s="13"/>
      <c r="J18" s="13">
        <f t="shared" si="1"/>
        <v>0</v>
      </c>
      <c r="K18" s="13">
        <f t="shared" si="2"/>
        <v>0</v>
      </c>
      <c r="L18" s="13">
        <f t="shared" si="3"/>
        <v>0</v>
      </c>
      <c r="M18" s="12"/>
      <c r="N18" s="12"/>
      <c r="O18" s="12"/>
      <c r="P18" s="48"/>
    </row>
    <row r="19" spans="1:16" s="28" customFormat="1" ht="45" x14ac:dyDescent="0.2">
      <c r="A19" s="12">
        <v>8</v>
      </c>
      <c r="B19" s="44" t="s">
        <v>43</v>
      </c>
      <c r="C19" s="45">
        <v>10132876</v>
      </c>
      <c r="D19" s="46" t="s">
        <v>132</v>
      </c>
      <c r="E19" s="47">
        <v>1</v>
      </c>
      <c r="F19" s="13">
        <v>36253.08</v>
      </c>
      <c r="G19" s="13">
        <f t="shared" si="0"/>
        <v>36253.08</v>
      </c>
      <c r="H19" s="13"/>
      <c r="I19" s="13"/>
      <c r="J19" s="13">
        <f t="shared" si="1"/>
        <v>0</v>
      </c>
      <c r="K19" s="13">
        <f t="shared" si="2"/>
        <v>0</v>
      </c>
      <c r="L19" s="13">
        <f t="shared" si="3"/>
        <v>0</v>
      </c>
      <c r="M19" s="12"/>
      <c r="N19" s="12"/>
      <c r="O19" s="12"/>
      <c r="P19" s="48"/>
    </row>
    <row r="20" spans="1:16" s="28" customFormat="1" ht="45" x14ac:dyDescent="0.2">
      <c r="A20" s="12">
        <v>9</v>
      </c>
      <c r="B20" s="44" t="s">
        <v>44</v>
      </c>
      <c r="C20" s="45">
        <v>10132878</v>
      </c>
      <c r="D20" s="46" t="s">
        <v>132</v>
      </c>
      <c r="E20" s="47">
        <v>17</v>
      </c>
      <c r="F20" s="13">
        <v>42052.6</v>
      </c>
      <c r="G20" s="13">
        <f t="shared" si="0"/>
        <v>714894.2</v>
      </c>
      <c r="H20" s="13"/>
      <c r="I20" s="13"/>
      <c r="J20" s="13">
        <f t="shared" si="1"/>
        <v>0</v>
      </c>
      <c r="K20" s="13">
        <f t="shared" si="2"/>
        <v>0</v>
      </c>
      <c r="L20" s="13">
        <f t="shared" si="3"/>
        <v>0</v>
      </c>
      <c r="M20" s="12"/>
      <c r="N20" s="12"/>
      <c r="O20" s="12"/>
      <c r="P20" s="48"/>
    </row>
    <row r="21" spans="1:16" s="28" customFormat="1" ht="45" x14ac:dyDescent="0.2">
      <c r="A21" s="12">
        <v>10</v>
      </c>
      <c r="B21" s="44" t="s">
        <v>45</v>
      </c>
      <c r="C21" s="45">
        <v>10132883</v>
      </c>
      <c r="D21" s="46" t="s">
        <v>132</v>
      </c>
      <c r="E21" s="47">
        <v>4</v>
      </c>
      <c r="F21" s="13">
        <v>42052.6</v>
      </c>
      <c r="G21" s="13">
        <f t="shared" si="0"/>
        <v>168210.4</v>
      </c>
      <c r="H21" s="13"/>
      <c r="I21" s="13"/>
      <c r="J21" s="13">
        <f t="shared" si="1"/>
        <v>0</v>
      </c>
      <c r="K21" s="13">
        <f t="shared" si="2"/>
        <v>0</v>
      </c>
      <c r="L21" s="13">
        <f t="shared" si="3"/>
        <v>0</v>
      </c>
      <c r="M21" s="12"/>
      <c r="N21" s="12"/>
      <c r="O21" s="12"/>
      <c r="P21" s="48"/>
    </row>
    <row r="22" spans="1:16" s="28" customFormat="1" ht="45" x14ac:dyDescent="0.2">
      <c r="A22" s="12">
        <v>11</v>
      </c>
      <c r="B22" s="44" t="s">
        <v>46</v>
      </c>
      <c r="C22" s="45">
        <v>10132895</v>
      </c>
      <c r="D22" s="46" t="s">
        <v>132</v>
      </c>
      <c r="E22" s="47">
        <v>1</v>
      </c>
      <c r="F22" s="13">
        <v>53215.99</v>
      </c>
      <c r="G22" s="13">
        <f t="shared" si="0"/>
        <v>53215.99</v>
      </c>
      <c r="H22" s="13"/>
      <c r="I22" s="13"/>
      <c r="J22" s="13">
        <f t="shared" si="1"/>
        <v>0</v>
      </c>
      <c r="K22" s="13">
        <f t="shared" si="2"/>
        <v>0</v>
      </c>
      <c r="L22" s="13">
        <f t="shared" si="3"/>
        <v>0</v>
      </c>
      <c r="M22" s="12"/>
      <c r="N22" s="12"/>
      <c r="O22" s="12"/>
      <c r="P22" s="48"/>
    </row>
    <row r="23" spans="1:16" s="28" customFormat="1" ht="45" x14ac:dyDescent="0.2">
      <c r="A23" s="12">
        <v>12</v>
      </c>
      <c r="B23" s="44" t="s">
        <v>47</v>
      </c>
      <c r="C23" s="45">
        <v>10132942</v>
      </c>
      <c r="D23" s="46" t="s">
        <v>132</v>
      </c>
      <c r="E23" s="47">
        <v>4</v>
      </c>
      <c r="F23" s="13">
        <v>57011.02</v>
      </c>
      <c r="G23" s="13">
        <f t="shared" si="0"/>
        <v>228044.08</v>
      </c>
      <c r="H23" s="13"/>
      <c r="I23" s="13"/>
      <c r="J23" s="13">
        <f t="shared" si="1"/>
        <v>0</v>
      </c>
      <c r="K23" s="13">
        <f t="shared" si="2"/>
        <v>0</v>
      </c>
      <c r="L23" s="13">
        <f t="shared" si="3"/>
        <v>0</v>
      </c>
      <c r="M23" s="12"/>
      <c r="N23" s="12"/>
      <c r="O23" s="12"/>
      <c r="P23" s="48"/>
    </row>
    <row r="24" spans="1:16" s="28" customFormat="1" ht="45" x14ac:dyDescent="0.2">
      <c r="A24" s="12">
        <v>13</v>
      </c>
      <c r="B24" s="44" t="s">
        <v>48</v>
      </c>
      <c r="C24" s="45">
        <v>10132944</v>
      </c>
      <c r="D24" s="46" t="s">
        <v>132</v>
      </c>
      <c r="E24" s="47">
        <v>4</v>
      </c>
      <c r="F24" s="13">
        <v>39820</v>
      </c>
      <c r="G24" s="13">
        <f t="shared" si="0"/>
        <v>159280</v>
      </c>
      <c r="H24" s="13"/>
      <c r="I24" s="13"/>
      <c r="J24" s="13">
        <f t="shared" si="1"/>
        <v>0</v>
      </c>
      <c r="K24" s="13">
        <f t="shared" si="2"/>
        <v>0</v>
      </c>
      <c r="L24" s="13">
        <f t="shared" si="3"/>
        <v>0</v>
      </c>
      <c r="M24" s="12"/>
      <c r="N24" s="12"/>
      <c r="O24" s="12"/>
      <c r="P24" s="48"/>
    </row>
    <row r="25" spans="1:16" s="28" customFormat="1" ht="45" x14ac:dyDescent="0.2">
      <c r="A25" s="12">
        <v>14</v>
      </c>
      <c r="B25" s="44" t="s">
        <v>49</v>
      </c>
      <c r="C25" s="45">
        <v>10133769</v>
      </c>
      <c r="D25" s="46" t="s">
        <v>132</v>
      </c>
      <c r="E25" s="47">
        <v>1</v>
      </c>
      <c r="F25" s="13">
        <v>122650</v>
      </c>
      <c r="G25" s="13">
        <f t="shared" si="0"/>
        <v>122650</v>
      </c>
      <c r="H25" s="13"/>
      <c r="I25" s="13"/>
      <c r="J25" s="13">
        <f t="shared" si="1"/>
        <v>0</v>
      </c>
      <c r="K25" s="13">
        <f t="shared" si="2"/>
        <v>0</v>
      </c>
      <c r="L25" s="13">
        <f t="shared" si="3"/>
        <v>0</v>
      </c>
      <c r="M25" s="12"/>
      <c r="N25" s="12"/>
      <c r="O25" s="12"/>
      <c r="P25" s="48"/>
    </row>
    <row r="26" spans="1:16" s="28" customFormat="1" ht="45" x14ac:dyDescent="0.2">
      <c r="A26" s="12">
        <v>15</v>
      </c>
      <c r="B26" s="44" t="s">
        <v>50</v>
      </c>
      <c r="C26" s="45">
        <v>10133866</v>
      </c>
      <c r="D26" s="46" t="s">
        <v>132</v>
      </c>
      <c r="E26" s="47">
        <v>2</v>
      </c>
      <c r="F26" s="13">
        <v>57011.02</v>
      </c>
      <c r="G26" s="13">
        <f t="shared" si="0"/>
        <v>114022.04</v>
      </c>
      <c r="H26" s="13"/>
      <c r="I26" s="13"/>
      <c r="J26" s="13">
        <f t="shared" si="1"/>
        <v>0</v>
      </c>
      <c r="K26" s="13">
        <f t="shared" si="2"/>
        <v>0</v>
      </c>
      <c r="L26" s="13">
        <f t="shared" si="3"/>
        <v>0</v>
      </c>
      <c r="M26" s="12"/>
      <c r="N26" s="12"/>
      <c r="O26" s="12"/>
      <c r="P26" s="48"/>
    </row>
    <row r="27" spans="1:16" s="28" customFormat="1" ht="45" x14ac:dyDescent="0.2">
      <c r="A27" s="12">
        <v>16</v>
      </c>
      <c r="B27" s="44" t="s">
        <v>51</v>
      </c>
      <c r="C27" s="45">
        <v>10134855</v>
      </c>
      <c r="D27" s="46" t="s">
        <v>132</v>
      </c>
      <c r="E27" s="47">
        <v>12</v>
      </c>
      <c r="F27" s="13">
        <v>57011.02</v>
      </c>
      <c r="G27" s="13">
        <f t="shared" si="0"/>
        <v>684132.24</v>
      </c>
      <c r="H27" s="13"/>
      <c r="I27" s="13"/>
      <c r="J27" s="13">
        <f t="shared" si="1"/>
        <v>0</v>
      </c>
      <c r="K27" s="13">
        <f t="shared" si="2"/>
        <v>0</v>
      </c>
      <c r="L27" s="13">
        <f t="shared" si="3"/>
        <v>0</v>
      </c>
      <c r="M27" s="12"/>
      <c r="N27" s="12"/>
      <c r="O27" s="12"/>
      <c r="P27" s="48"/>
    </row>
    <row r="28" spans="1:16" s="28" customFormat="1" ht="45" x14ac:dyDescent="0.2">
      <c r="A28" s="12">
        <v>17</v>
      </c>
      <c r="B28" s="44" t="s">
        <v>52</v>
      </c>
      <c r="C28" s="45">
        <v>10134988</v>
      </c>
      <c r="D28" s="46" t="s">
        <v>132</v>
      </c>
      <c r="E28" s="47">
        <v>7</v>
      </c>
      <c r="F28" s="13">
        <v>67314.97</v>
      </c>
      <c r="G28" s="13">
        <f t="shared" si="0"/>
        <v>471204.79000000004</v>
      </c>
      <c r="H28" s="13"/>
      <c r="I28" s="13"/>
      <c r="J28" s="13">
        <f t="shared" si="1"/>
        <v>0</v>
      </c>
      <c r="K28" s="13">
        <f t="shared" si="2"/>
        <v>0</v>
      </c>
      <c r="L28" s="13">
        <f t="shared" si="3"/>
        <v>0</v>
      </c>
      <c r="M28" s="12"/>
      <c r="N28" s="12"/>
      <c r="O28" s="12"/>
      <c r="P28" s="48"/>
    </row>
    <row r="29" spans="1:16" s="28" customFormat="1" ht="45" x14ac:dyDescent="0.2">
      <c r="A29" s="12">
        <v>18</v>
      </c>
      <c r="B29" s="44" t="s">
        <v>53</v>
      </c>
      <c r="C29" s="45">
        <v>10135123</v>
      </c>
      <c r="D29" s="46" t="s">
        <v>132</v>
      </c>
      <c r="E29" s="47">
        <v>1</v>
      </c>
      <c r="F29" s="13">
        <v>67314.97</v>
      </c>
      <c r="G29" s="13">
        <f t="shared" si="0"/>
        <v>67314.97</v>
      </c>
      <c r="H29" s="13"/>
      <c r="I29" s="13"/>
      <c r="J29" s="13">
        <f t="shared" si="1"/>
        <v>0</v>
      </c>
      <c r="K29" s="13">
        <f t="shared" si="2"/>
        <v>0</v>
      </c>
      <c r="L29" s="13">
        <f t="shared" si="3"/>
        <v>0</v>
      </c>
      <c r="M29" s="12"/>
      <c r="N29" s="12"/>
      <c r="O29" s="12"/>
      <c r="P29" s="48"/>
    </row>
    <row r="30" spans="1:16" s="28" customFormat="1" ht="60" x14ac:dyDescent="0.2">
      <c r="A30" s="12">
        <v>19</v>
      </c>
      <c r="B30" s="44" t="s">
        <v>54</v>
      </c>
      <c r="C30" s="45">
        <v>10135256</v>
      </c>
      <c r="D30" s="46" t="s">
        <v>132</v>
      </c>
      <c r="E30" s="47">
        <v>1</v>
      </c>
      <c r="F30" s="13">
        <v>60357.63</v>
      </c>
      <c r="G30" s="13">
        <f t="shared" si="0"/>
        <v>60357.63</v>
      </c>
      <c r="H30" s="13"/>
      <c r="I30" s="13"/>
      <c r="J30" s="13">
        <f t="shared" si="1"/>
        <v>0</v>
      </c>
      <c r="K30" s="13">
        <f t="shared" si="2"/>
        <v>0</v>
      </c>
      <c r="L30" s="13">
        <f t="shared" si="3"/>
        <v>0</v>
      </c>
      <c r="M30" s="12"/>
      <c r="N30" s="12"/>
      <c r="O30" s="12"/>
      <c r="P30" s="48"/>
    </row>
    <row r="31" spans="1:16" s="28" customFormat="1" ht="45" x14ac:dyDescent="0.2">
      <c r="A31" s="12">
        <v>20</v>
      </c>
      <c r="B31" s="44" t="s">
        <v>55</v>
      </c>
      <c r="C31" s="45">
        <v>10135863</v>
      </c>
      <c r="D31" s="46" t="s">
        <v>132</v>
      </c>
      <c r="E31" s="47">
        <v>4</v>
      </c>
      <c r="F31" s="13">
        <v>40700</v>
      </c>
      <c r="G31" s="13">
        <f t="shared" si="0"/>
        <v>162800</v>
      </c>
      <c r="H31" s="13"/>
      <c r="I31" s="13"/>
      <c r="J31" s="13">
        <f t="shared" si="1"/>
        <v>0</v>
      </c>
      <c r="K31" s="13">
        <f t="shared" si="2"/>
        <v>0</v>
      </c>
      <c r="L31" s="13">
        <f t="shared" si="3"/>
        <v>0</v>
      </c>
      <c r="M31" s="12"/>
      <c r="N31" s="12"/>
      <c r="O31" s="12"/>
      <c r="P31" s="48"/>
    </row>
    <row r="32" spans="1:16" s="28" customFormat="1" ht="60" x14ac:dyDescent="0.2">
      <c r="A32" s="12">
        <v>21</v>
      </c>
      <c r="B32" s="44" t="s">
        <v>56</v>
      </c>
      <c r="C32" s="45">
        <v>10136689</v>
      </c>
      <c r="D32" s="46" t="s">
        <v>132</v>
      </c>
      <c r="E32" s="47">
        <v>7</v>
      </c>
      <c r="F32" s="13">
        <v>72017.63</v>
      </c>
      <c r="G32" s="13">
        <f t="shared" si="0"/>
        <v>504123.41000000003</v>
      </c>
      <c r="H32" s="13"/>
      <c r="I32" s="13"/>
      <c r="J32" s="13">
        <f t="shared" si="1"/>
        <v>0</v>
      </c>
      <c r="K32" s="13">
        <f t="shared" si="2"/>
        <v>0</v>
      </c>
      <c r="L32" s="13">
        <f t="shared" si="3"/>
        <v>0</v>
      </c>
      <c r="M32" s="12"/>
      <c r="N32" s="12"/>
      <c r="O32" s="12"/>
      <c r="P32" s="48"/>
    </row>
    <row r="33" spans="1:16" s="28" customFormat="1" ht="45" x14ac:dyDescent="0.2">
      <c r="A33" s="12">
        <v>22</v>
      </c>
      <c r="B33" s="44" t="s">
        <v>57</v>
      </c>
      <c r="C33" s="45">
        <v>10147033</v>
      </c>
      <c r="D33" s="46" t="s">
        <v>132</v>
      </c>
      <c r="E33" s="47">
        <v>5</v>
      </c>
      <c r="F33" s="13">
        <v>57011.02</v>
      </c>
      <c r="G33" s="13">
        <f t="shared" si="0"/>
        <v>285055.09999999998</v>
      </c>
      <c r="H33" s="13"/>
      <c r="I33" s="13"/>
      <c r="J33" s="13">
        <f t="shared" si="1"/>
        <v>0</v>
      </c>
      <c r="K33" s="13">
        <f t="shared" si="2"/>
        <v>0</v>
      </c>
      <c r="L33" s="13">
        <f t="shared" si="3"/>
        <v>0</v>
      </c>
      <c r="M33" s="12"/>
      <c r="N33" s="12"/>
      <c r="O33" s="12"/>
      <c r="P33" s="48"/>
    </row>
    <row r="34" spans="1:16" s="28" customFormat="1" ht="45" x14ac:dyDescent="0.2">
      <c r="A34" s="12">
        <v>23</v>
      </c>
      <c r="B34" s="44" t="s">
        <v>58</v>
      </c>
      <c r="C34" s="45">
        <v>10147035</v>
      </c>
      <c r="D34" s="46" t="s">
        <v>132</v>
      </c>
      <c r="E34" s="47">
        <v>1</v>
      </c>
      <c r="F34" s="13">
        <v>42052.6</v>
      </c>
      <c r="G34" s="13">
        <f t="shared" si="0"/>
        <v>42052.6</v>
      </c>
      <c r="H34" s="13"/>
      <c r="I34" s="13"/>
      <c r="J34" s="13">
        <f t="shared" si="1"/>
        <v>0</v>
      </c>
      <c r="K34" s="13">
        <f t="shared" si="2"/>
        <v>0</v>
      </c>
      <c r="L34" s="13">
        <f t="shared" si="3"/>
        <v>0</v>
      </c>
      <c r="M34" s="12"/>
      <c r="N34" s="12"/>
      <c r="O34" s="12"/>
      <c r="P34" s="48"/>
    </row>
    <row r="35" spans="1:16" s="28" customFormat="1" ht="45" x14ac:dyDescent="0.2">
      <c r="A35" s="12">
        <v>24</v>
      </c>
      <c r="B35" s="44" t="s">
        <v>59</v>
      </c>
      <c r="C35" s="45">
        <v>10149108</v>
      </c>
      <c r="D35" s="46" t="s">
        <v>132</v>
      </c>
      <c r="E35" s="47">
        <v>1</v>
      </c>
      <c r="F35" s="13">
        <v>57291.78</v>
      </c>
      <c r="G35" s="13">
        <f t="shared" si="0"/>
        <v>57291.78</v>
      </c>
      <c r="H35" s="13"/>
      <c r="I35" s="13"/>
      <c r="J35" s="13">
        <f t="shared" si="1"/>
        <v>0</v>
      </c>
      <c r="K35" s="13">
        <f t="shared" si="2"/>
        <v>0</v>
      </c>
      <c r="L35" s="13">
        <f t="shared" si="3"/>
        <v>0</v>
      </c>
      <c r="M35" s="12"/>
      <c r="N35" s="12"/>
      <c r="O35" s="12"/>
      <c r="P35" s="48"/>
    </row>
    <row r="36" spans="1:16" s="28" customFormat="1" ht="45" x14ac:dyDescent="0.2">
      <c r="A36" s="12">
        <v>25</v>
      </c>
      <c r="B36" s="44" t="s">
        <v>60</v>
      </c>
      <c r="C36" s="45">
        <v>10149212</v>
      </c>
      <c r="D36" s="46" t="s">
        <v>132</v>
      </c>
      <c r="E36" s="47">
        <v>1</v>
      </c>
      <c r="F36" s="13">
        <v>39241.21</v>
      </c>
      <c r="G36" s="13">
        <f t="shared" si="0"/>
        <v>39241.21</v>
      </c>
      <c r="H36" s="13"/>
      <c r="I36" s="13"/>
      <c r="J36" s="13">
        <f t="shared" si="1"/>
        <v>0</v>
      </c>
      <c r="K36" s="13">
        <f t="shared" si="2"/>
        <v>0</v>
      </c>
      <c r="L36" s="13">
        <f t="shared" si="3"/>
        <v>0</v>
      </c>
      <c r="M36" s="12"/>
      <c r="N36" s="12"/>
      <c r="O36" s="12"/>
      <c r="P36" s="48"/>
    </row>
    <row r="37" spans="1:16" s="28" customFormat="1" ht="45" x14ac:dyDescent="0.2">
      <c r="A37" s="12">
        <v>26</v>
      </c>
      <c r="B37" s="44" t="s">
        <v>61</v>
      </c>
      <c r="C37" s="45">
        <v>10149222</v>
      </c>
      <c r="D37" s="46" t="s">
        <v>132</v>
      </c>
      <c r="E37" s="47">
        <v>4</v>
      </c>
      <c r="F37" s="13">
        <v>39241.21</v>
      </c>
      <c r="G37" s="13">
        <f t="shared" si="0"/>
        <v>156964.84</v>
      </c>
      <c r="H37" s="13"/>
      <c r="I37" s="13"/>
      <c r="J37" s="13">
        <f t="shared" si="1"/>
        <v>0</v>
      </c>
      <c r="K37" s="13">
        <f t="shared" si="2"/>
        <v>0</v>
      </c>
      <c r="L37" s="13">
        <f t="shared" si="3"/>
        <v>0</v>
      </c>
      <c r="M37" s="12"/>
      <c r="N37" s="12"/>
      <c r="O37" s="12"/>
      <c r="P37" s="48"/>
    </row>
    <row r="38" spans="1:16" s="28" customFormat="1" ht="45" x14ac:dyDescent="0.2">
      <c r="A38" s="12">
        <v>27</v>
      </c>
      <c r="B38" s="44" t="s">
        <v>62</v>
      </c>
      <c r="C38" s="45">
        <v>10149225</v>
      </c>
      <c r="D38" s="46" t="s">
        <v>132</v>
      </c>
      <c r="E38" s="47">
        <v>16</v>
      </c>
      <c r="F38" s="13">
        <v>57291.78</v>
      </c>
      <c r="G38" s="13">
        <f t="shared" si="0"/>
        <v>916668.48</v>
      </c>
      <c r="H38" s="13"/>
      <c r="I38" s="13"/>
      <c r="J38" s="13">
        <f t="shared" si="1"/>
        <v>0</v>
      </c>
      <c r="K38" s="13">
        <f t="shared" si="2"/>
        <v>0</v>
      </c>
      <c r="L38" s="13">
        <f t="shared" si="3"/>
        <v>0</v>
      </c>
      <c r="M38" s="12"/>
      <c r="N38" s="12"/>
      <c r="O38" s="12"/>
      <c r="P38" s="48"/>
    </row>
    <row r="39" spans="1:16" s="28" customFormat="1" ht="45" x14ac:dyDescent="0.2">
      <c r="A39" s="12">
        <v>28</v>
      </c>
      <c r="B39" s="44" t="s">
        <v>63</v>
      </c>
      <c r="C39" s="45">
        <v>10158059</v>
      </c>
      <c r="D39" s="46" t="s">
        <v>132</v>
      </c>
      <c r="E39" s="47">
        <v>8</v>
      </c>
      <c r="F39" s="13">
        <v>58935.99</v>
      </c>
      <c r="G39" s="13">
        <f t="shared" si="0"/>
        <v>471487.92</v>
      </c>
      <c r="H39" s="13"/>
      <c r="I39" s="13"/>
      <c r="J39" s="13">
        <f t="shared" si="1"/>
        <v>0</v>
      </c>
      <c r="K39" s="13">
        <f t="shared" si="2"/>
        <v>0</v>
      </c>
      <c r="L39" s="13">
        <f t="shared" si="3"/>
        <v>0</v>
      </c>
      <c r="M39" s="12"/>
      <c r="N39" s="12"/>
      <c r="O39" s="12"/>
      <c r="P39" s="48"/>
    </row>
    <row r="40" spans="1:16" s="28" customFormat="1" ht="45" x14ac:dyDescent="0.2">
      <c r="A40" s="12">
        <v>29</v>
      </c>
      <c r="B40" s="44" t="s">
        <v>64</v>
      </c>
      <c r="C40" s="45">
        <v>10158109</v>
      </c>
      <c r="D40" s="46" t="s">
        <v>132</v>
      </c>
      <c r="E40" s="47">
        <v>16</v>
      </c>
      <c r="F40" s="13">
        <v>45034.55</v>
      </c>
      <c r="G40" s="13">
        <f t="shared" si="0"/>
        <v>720552.8</v>
      </c>
      <c r="H40" s="13"/>
      <c r="I40" s="13"/>
      <c r="J40" s="13">
        <f t="shared" si="1"/>
        <v>0</v>
      </c>
      <c r="K40" s="13">
        <f t="shared" si="2"/>
        <v>0</v>
      </c>
      <c r="L40" s="13">
        <f t="shared" si="3"/>
        <v>0</v>
      </c>
      <c r="M40" s="12"/>
      <c r="N40" s="12"/>
      <c r="O40" s="12"/>
      <c r="P40" s="48"/>
    </row>
    <row r="41" spans="1:16" s="28" customFormat="1" ht="45" x14ac:dyDescent="0.2">
      <c r="A41" s="12">
        <v>30</v>
      </c>
      <c r="B41" s="44" t="s">
        <v>65</v>
      </c>
      <c r="C41" s="45">
        <v>10158127</v>
      </c>
      <c r="D41" s="46" t="s">
        <v>132</v>
      </c>
      <c r="E41" s="47">
        <v>1</v>
      </c>
      <c r="F41" s="13">
        <v>42046.41</v>
      </c>
      <c r="G41" s="13">
        <f t="shared" si="0"/>
        <v>42046.41</v>
      </c>
      <c r="H41" s="13"/>
      <c r="I41" s="13"/>
      <c r="J41" s="13">
        <f t="shared" si="1"/>
        <v>0</v>
      </c>
      <c r="K41" s="13">
        <f t="shared" si="2"/>
        <v>0</v>
      </c>
      <c r="L41" s="13">
        <f t="shared" si="3"/>
        <v>0</v>
      </c>
      <c r="M41" s="12"/>
      <c r="N41" s="12"/>
      <c r="O41" s="12"/>
      <c r="P41" s="48"/>
    </row>
    <row r="42" spans="1:16" s="28" customFormat="1" ht="45" x14ac:dyDescent="0.2">
      <c r="A42" s="12">
        <v>31</v>
      </c>
      <c r="B42" s="44" t="s">
        <v>66</v>
      </c>
      <c r="C42" s="45">
        <v>10158128</v>
      </c>
      <c r="D42" s="46" t="s">
        <v>132</v>
      </c>
      <c r="E42" s="47">
        <v>5</v>
      </c>
      <c r="F42" s="13">
        <v>45034.55</v>
      </c>
      <c r="G42" s="13">
        <f t="shared" ref="G42:G106" si="4">F42*E42</f>
        <v>225172.75</v>
      </c>
      <c r="H42" s="13"/>
      <c r="I42" s="13"/>
      <c r="J42" s="13">
        <f t="shared" ref="J42:J106" si="5">ROUND(I42*1.18,2)</f>
        <v>0</v>
      </c>
      <c r="K42" s="13">
        <f t="shared" ref="K42:K106" si="6">ROUND(E42*I42,2)</f>
        <v>0</v>
      </c>
      <c r="L42" s="13">
        <f t="shared" ref="L42:L106" si="7">ROUND(E42*J42,2)</f>
        <v>0</v>
      </c>
      <c r="M42" s="12"/>
      <c r="N42" s="12"/>
      <c r="O42" s="12"/>
      <c r="P42" s="48"/>
    </row>
    <row r="43" spans="1:16" s="28" customFormat="1" ht="45" x14ac:dyDescent="0.2">
      <c r="A43" s="12">
        <v>32</v>
      </c>
      <c r="B43" s="44" t="s">
        <v>67</v>
      </c>
      <c r="C43" s="45">
        <v>10158136</v>
      </c>
      <c r="D43" s="46" t="s">
        <v>132</v>
      </c>
      <c r="E43" s="47">
        <v>1</v>
      </c>
      <c r="F43" s="13">
        <v>42046.41</v>
      </c>
      <c r="G43" s="13">
        <f t="shared" si="4"/>
        <v>42046.41</v>
      </c>
      <c r="H43" s="13"/>
      <c r="I43" s="13"/>
      <c r="J43" s="13">
        <f t="shared" si="5"/>
        <v>0</v>
      </c>
      <c r="K43" s="13">
        <f t="shared" si="6"/>
        <v>0</v>
      </c>
      <c r="L43" s="13">
        <f t="shared" si="7"/>
        <v>0</v>
      </c>
      <c r="M43" s="12"/>
      <c r="N43" s="12"/>
      <c r="O43" s="12"/>
      <c r="P43" s="48"/>
    </row>
    <row r="44" spans="1:16" s="28" customFormat="1" ht="45" x14ac:dyDescent="0.2">
      <c r="A44" s="12">
        <v>33</v>
      </c>
      <c r="B44" s="44" t="s">
        <v>68</v>
      </c>
      <c r="C44" s="45">
        <v>10158149</v>
      </c>
      <c r="D44" s="46" t="s">
        <v>132</v>
      </c>
      <c r="E44" s="47">
        <v>5</v>
      </c>
      <c r="F44" s="13">
        <v>57291.78</v>
      </c>
      <c r="G44" s="13">
        <f t="shared" si="4"/>
        <v>286458.90000000002</v>
      </c>
      <c r="H44" s="13"/>
      <c r="I44" s="13"/>
      <c r="J44" s="13">
        <f t="shared" si="5"/>
        <v>0</v>
      </c>
      <c r="K44" s="13">
        <f t="shared" si="6"/>
        <v>0</v>
      </c>
      <c r="L44" s="13">
        <f t="shared" si="7"/>
        <v>0</v>
      </c>
      <c r="M44" s="12"/>
      <c r="N44" s="12"/>
      <c r="O44" s="12"/>
      <c r="P44" s="48"/>
    </row>
    <row r="45" spans="1:16" s="28" customFormat="1" ht="45" x14ac:dyDescent="0.2">
      <c r="A45" s="12">
        <v>34</v>
      </c>
      <c r="B45" s="44" t="s">
        <v>69</v>
      </c>
      <c r="C45" s="45">
        <v>10158151</v>
      </c>
      <c r="D45" s="46" t="s">
        <v>132</v>
      </c>
      <c r="E45" s="47">
        <v>3</v>
      </c>
      <c r="F45" s="13">
        <v>57291.78</v>
      </c>
      <c r="G45" s="13">
        <f t="shared" si="4"/>
        <v>171875.34</v>
      </c>
      <c r="H45" s="13"/>
      <c r="I45" s="13"/>
      <c r="J45" s="13">
        <f t="shared" si="5"/>
        <v>0</v>
      </c>
      <c r="K45" s="13">
        <f t="shared" si="6"/>
        <v>0</v>
      </c>
      <c r="L45" s="13">
        <f t="shared" si="7"/>
        <v>0</v>
      </c>
      <c r="M45" s="12"/>
      <c r="N45" s="12"/>
      <c r="O45" s="12"/>
      <c r="P45" s="48"/>
    </row>
    <row r="46" spans="1:16" s="28" customFormat="1" ht="45" x14ac:dyDescent="0.2">
      <c r="A46" s="12">
        <v>35</v>
      </c>
      <c r="B46" s="44" t="s">
        <v>70</v>
      </c>
      <c r="C46" s="45">
        <v>10158152</v>
      </c>
      <c r="D46" s="46" t="s">
        <v>132</v>
      </c>
      <c r="E46" s="47">
        <v>10</v>
      </c>
      <c r="F46" s="13">
        <v>47772.6</v>
      </c>
      <c r="G46" s="13">
        <f t="shared" si="4"/>
        <v>477726</v>
      </c>
      <c r="H46" s="13"/>
      <c r="I46" s="13"/>
      <c r="J46" s="13">
        <f t="shared" si="5"/>
        <v>0</v>
      </c>
      <c r="K46" s="13">
        <f t="shared" si="6"/>
        <v>0</v>
      </c>
      <c r="L46" s="13">
        <f t="shared" si="7"/>
        <v>0</v>
      </c>
      <c r="M46" s="12"/>
      <c r="N46" s="12"/>
      <c r="O46" s="12"/>
      <c r="P46" s="48"/>
    </row>
    <row r="47" spans="1:16" s="28" customFormat="1" ht="45" x14ac:dyDescent="0.2">
      <c r="A47" s="12">
        <v>36</v>
      </c>
      <c r="B47" s="44" t="s">
        <v>71</v>
      </c>
      <c r="C47" s="45">
        <v>10158156</v>
      </c>
      <c r="D47" s="46" t="s">
        <v>132</v>
      </c>
      <c r="E47" s="47">
        <v>1</v>
      </c>
      <c r="F47" s="13">
        <v>47772.6</v>
      </c>
      <c r="G47" s="13">
        <f t="shared" si="4"/>
        <v>47772.6</v>
      </c>
      <c r="H47" s="13"/>
      <c r="I47" s="13"/>
      <c r="J47" s="13">
        <f t="shared" si="5"/>
        <v>0</v>
      </c>
      <c r="K47" s="13">
        <f t="shared" si="6"/>
        <v>0</v>
      </c>
      <c r="L47" s="13">
        <f t="shared" si="7"/>
        <v>0</v>
      </c>
      <c r="M47" s="12"/>
      <c r="N47" s="12"/>
      <c r="O47" s="12"/>
      <c r="P47" s="48"/>
    </row>
    <row r="48" spans="1:16" s="28" customFormat="1" ht="45" x14ac:dyDescent="0.2">
      <c r="A48" s="12">
        <v>37</v>
      </c>
      <c r="B48" s="44" t="s">
        <v>72</v>
      </c>
      <c r="C48" s="45">
        <v>10158157</v>
      </c>
      <c r="D48" s="46" t="s">
        <v>132</v>
      </c>
      <c r="E48" s="47">
        <v>1</v>
      </c>
      <c r="F48" s="13">
        <v>44000</v>
      </c>
      <c r="G48" s="13">
        <f t="shared" si="4"/>
        <v>44000</v>
      </c>
      <c r="H48" s="13"/>
      <c r="I48" s="13"/>
      <c r="J48" s="13">
        <f t="shared" si="5"/>
        <v>0</v>
      </c>
      <c r="K48" s="13">
        <f t="shared" si="6"/>
        <v>0</v>
      </c>
      <c r="L48" s="13">
        <f t="shared" si="7"/>
        <v>0</v>
      </c>
      <c r="M48" s="12"/>
      <c r="N48" s="12"/>
      <c r="O48" s="12"/>
      <c r="P48" s="48"/>
    </row>
    <row r="49" spans="1:16" s="28" customFormat="1" ht="45" x14ac:dyDescent="0.2">
      <c r="A49" s="12">
        <v>38</v>
      </c>
      <c r="B49" s="44" t="s">
        <v>73</v>
      </c>
      <c r="C49" s="45">
        <v>10158158</v>
      </c>
      <c r="D49" s="46" t="s">
        <v>132</v>
      </c>
      <c r="E49" s="47">
        <v>4</v>
      </c>
      <c r="F49" s="13">
        <v>58935.99</v>
      </c>
      <c r="G49" s="13">
        <f t="shared" si="4"/>
        <v>235743.96</v>
      </c>
      <c r="H49" s="13"/>
      <c r="I49" s="13"/>
      <c r="J49" s="13">
        <f t="shared" si="5"/>
        <v>0</v>
      </c>
      <c r="K49" s="13">
        <f t="shared" si="6"/>
        <v>0</v>
      </c>
      <c r="L49" s="13">
        <f t="shared" si="7"/>
        <v>0</v>
      </c>
      <c r="M49" s="12"/>
      <c r="N49" s="12"/>
      <c r="O49" s="12"/>
      <c r="P49" s="48"/>
    </row>
    <row r="50" spans="1:16" s="28" customFormat="1" ht="45" x14ac:dyDescent="0.2">
      <c r="A50" s="12">
        <v>39</v>
      </c>
      <c r="B50" s="44" t="s">
        <v>74</v>
      </c>
      <c r="C50" s="45">
        <v>10158168</v>
      </c>
      <c r="D50" s="46" t="s">
        <v>132</v>
      </c>
      <c r="E50" s="47">
        <v>6</v>
      </c>
      <c r="F50" s="13">
        <v>47772.6</v>
      </c>
      <c r="G50" s="13">
        <f t="shared" si="4"/>
        <v>286635.59999999998</v>
      </c>
      <c r="H50" s="13"/>
      <c r="I50" s="13"/>
      <c r="J50" s="13">
        <f t="shared" si="5"/>
        <v>0</v>
      </c>
      <c r="K50" s="13">
        <f t="shared" si="6"/>
        <v>0</v>
      </c>
      <c r="L50" s="13">
        <f t="shared" si="7"/>
        <v>0</v>
      </c>
      <c r="M50" s="12"/>
      <c r="N50" s="12"/>
      <c r="O50" s="12"/>
      <c r="P50" s="48"/>
    </row>
    <row r="51" spans="1:16" s="28" customFormat="1" ht="45" x14ac:dyDescent="0.2">
      <c r="A51" s="12">
        <v>40</v>
      </c>
      <c r="B51" s="44" t="s">
        <v>75</v>
      </c>
      <c r="C51" s="45">
        <v>10158180</v>
      </c>
      <c r="D51" s="46" t="s">
        <v>132</v>
      </c>
      <c r="E51" s="47">
        <v>6</v>
      </c>
      <c r="F51" s="13">
        <v>45034.55</v>
      </c>
      <c r="G51" s="13">
        <f t="shared" si="4"/>
        <v>270207.30000000005</v>
      </c>
      <c r="H51" s="13"/>
      <c r="I51" s="13"/>
      <c r="J51" s="13">
        <f t="shared" si="5"/>
        <v>0</v>
      </c>
      <c r="K51" s="13">
        <f t="shared" si="6"/>
        <v>0</v>
      </c>
      <c r="L51" s="13">
        <f t="shared" si="7"/>
        <v>0</v>
      </c>
      <c r="M51" s="12"/>
      <c r="N51" s="12"/>
      <c r="O51" s="12"/>
      <c r="P51" s="48"/>
    </row>
    <row r="52" spans="1:16" s="28" customFormat="1" ht="45" x14ac:dyDescent="0.2">
      <c r="A52" s="12">
        <v>41</v>
      </c>
      <c r="B52" s="44" t="s">
        <v>76</v>
      </c>
      <c r="C52" s="45">
        <v>10158183</v>
      </c>
      <c r="D52" s="46" t="s">
        <v>132</v>
      </c>
      <c r="E52" s="47">
        <v>1</v>
      </c>
      <c r="F52" s="13">
        <v>57291.78</v>
      </c>
      <c r="G52" s="13">
        <f t="shared" si="4"/>
        <v>57291.78</v>
      </c>
      <c r="H52" s="13"/>
      <c r="I52" s="13"/>
      <c r="J52" s="13">
        <f t="shared" si="5"/>
        <v>0</v>
      </c>
      <c r="K52" s="13">
        <f t="shared" si="6"/>
        <v>0</v>
      </c>
      <c r="L52" s="13">
        <f t="shared" si="7"/>
        <v>0</v>
      </c>
      <c r="M52" s="12"/>
      <c r="N52" s="12"/>
      <c r="O52" s="12"/>
      <c r="P52" s="48"/>
    </row>
    <row r="53" spans="1:16" s="28" customFormat="1" ht="45" x14ac:dyDescent="0.2">
      <c r="A53" s="12">
        <v>42</v>
      </c>
      <c r="B53" s="44" t="s">
        <v>77</v>
      </c>
      <c r="C53" s="45">
        <v>10158190</v>
      </c>
      <c r="D53" s="46" t="s">
        <v>132</v>
      </c>
      <c r="E53" s="47">
        <v>2</v>
      </c>
      <c r="F53" s="13">
        <v>32450</v>
      </c>
      <c r="G53" s="13">
        <f t="shared" si="4"/>
        <v>64900</v>
      </c>
      <c r="H53" s="13"/>
      <c r="I53" s="13"/>
      <c r="J53" s="13">
        <f t="shared" si="5"/>
        <v>0</v>
      </c>
      <c r="K53" s="13">
        <f t="shared" si="6"/>
        <v>0</v>
      </c>
      <c r="L53" s="13">
        <f t="shared" si="7"/>
        <v>0</v>
      </c>
      <c r="M53" s="12"/>
      <c r="N53" s="12"/>
      <c r="O53" s="12"/>
      <c r="P53" s="48"/>
    </row>
    <row r="54" spans="1:16" s="28" customFormat="1" ht="45" x14ac:dyDescent="0.2">
      <c r="A54" s="12">
        <v>43</v>
      </c>
      <c r="B54" s="44" t="s">
        <v>78</v>
      </c>
      <c r="C54" s="45">
        <v>10158192</v>
      </c>
      <c r="D54" s="46" t="s">
        <v>132</v>
      </c>
      <c r="E54" s="47">
        <v>3</v>
      </c>
      <c r="F54" s="13">
        <v>49390</v>
      </c>
      <c r="G54" s="13">
        <f t="shared" si="4"/>
        <v>148170</v>
      </c>
      <c r="H54" s="13"/>
      <c r="I54" s="13"/>
      <c r="J54" s="13">
        <f t="shared" si="5"/>
        <v>0</v>
      </c>
      <c r="K54" s="13">
        <f t="shared" si="6"/>
        <v>0</v>
      </c>
      <c r="L54" s="13">
        <f t="shared" si="7"/>
        <v>0</v>
      </c>
      <c r="M54" s="12"/>
      <c r="N54" s="12"/>
      <c r="O54" s="12"/>
      <c r="P54" s="48"/>
    </row>
    <row r="55" spans="1:16" s="28" customFormat="1" ht="45" x14ac:dyDescent="0.2">
      <c r="A55" s="12">
        <v>44</v>
      </c>
      <c r="B55" s="44" t="s">
        <v>79</v>
      </c>
      <c r="C55" s="45">
        <v>10158200</v>
      </c>
      <c r="D55" s="46" t="s">
        <v>132</v>
      </c>
      <c r="E55" s="47">
        <v>2</v>
      </c>
      <c r="F55" s="13">
        <v>57291.78</v>
      </c>
      <c r="G55" s="13">
        <f t="shared" si="4"/>
        <v>114583.56</v>
      </c>
      <c r="H55" s="13"/>
      <c r="I55" s="13"/>
      <c r="J55" s="13">
        <f t="shared" si="5"/>
        <v>0</v>
      </c>
      <c r="K55" s="13">
        <f t="shared" si="6"/>
        <v>0</v>
      </c>
      <c r="L55" s="13">
        <f t="shared" si="7"/>
        <v>0</v>
      </c>
      <c r="M55" s="12"/>
      <c r="N55" s="12"/>
      <c r="O55" s="12"/>
      <c r="P55" s="48"/>
    </row>
    <row r="56" spans="1:16" s="28" customFormat="1" ht="45" x14ac:dyDescent="0.2">
      <c r="A56" s="12">
        <v>45</v>
      </c>
      <c r="B56" s="44" t="s">
        <v>80</v>
      </c>
      <c r="C56" s="45">
        <v>10158220</v>
      </c>
      <c r="D56" s="46" t="s">
        <v>132</v>
      </c>
      <c r="E56" s="47">
        <v>8</v>
      </c>
      <c r="F56" s="13">
        <v>47772.6</v>
      </c>
      <c r="G56" s="13">
        <f t="shared" si="4"/>
        <v>382180.8</v>
      </c>
      <c r="H56" s="13"/>
      <c r="I56" s="13"/>
      <c r="J56" s="13">
        <f t="shared" si="5"/>
        <v>0</v>
      </c>
      <c r="K56" s="13">
        <f t="shared" si="6"/>
        <v>0</v>
      </c>
      <c r="L56" s="13">
        <f t="shared" si="7"/>
        <v>0</v>
      </c>
      <c r="M56" s="12"/>
      <c r="N56" s="12"/>
      <c r="O56" s="12"/>
      <c r="P56" s="48"/>
    </row>
    <row r="57" spans="1:16" s="28" customFormat="1" ht="45" x14ac:dyDescent="0.2">
      <c r="A57" s="12">
        <v>46</v>
      </c>
      <c r="B57" s="44" t="s">
        <v>81</v>
      </c>
      <c r="C57" s="45">
        <v>10158221</v>
      </c>
      <c r="D57" s="46" t="s">
        <v>132</v>
      </c>
      <c r="E57" s="47">
        <v>1</v>
      </c>
      <c r="F57" s="13">
        <v>42046.41</v>
      </c>
      <c r="G57" s="13">
        <f t="shared" si="4"/>
        <v>42046.41</v>
      </c>
      <c r="H57" s="13"/>
      <c r="I57" s="13"/>
      <c r="J57" s="13">
        <f t="shared" si="5"/>
        <v>0</v>
      </c>
      <c r="K57" s="13">
        <f t="shared" si="6"/>
        <v>0</v>
      </c>
      <c r="L57" s="13">
        <f t="shared" si="7"/>
        <v>0</v>
      </c>
      <c r="M57" s="12"/>
      <c r="N57" s="12"/>
      <c r="O57" s="12"/>
      <c r="P57" s="48"/>
    </row>
    <row r="58" spans="1:16" s="28" customFormat="1" ht="45" x14ac:dyDescent="0.2">
      <c r="A58" s="12">
        <v>47</v>
      </c>
      <c r="B58" s="44" t="s">
        <v>82</v>
      </c>
      <c r="C58" s="45">
        <v>10158222</v>
      </c>
      <c r="D58" s="46" t="s">
        <v>132</v>
      </c>
      <c r="E58" s="47">
        <v>2</v>
      </c>
      <c r="F58" s="13">
        <v>49390</v>
      </c>
      <c r="G58" s="13">
        <f t="shared" si="4"/>
        <v>98780</v>
      </c>
      <c r="H58" s="13"/>
      <c r="I58" s="13"/>
      <c r="J58" s="13">
        <f t="shared" si="5"/>
        <v>0</v>
      </c>
      <c r="K58" s="13">
        <f t="shared" si="6"/>
        <v>0</v>
      </c>
      <c r="L58" s="13">
        <f t="shared" si="7"/>
        <v>0</v>
      </c>
      <c r="M58" s="12"/>
      <c r="N58" s="12"/>
      <c r="O58" s="12"/>
      <c r="P58" s="48"/>
    </row>
    <row r="59" spans="1:16" s="28" customFormat="1" ht="45" x14ac:dyDescent="0.2">
      <c r="A59" s="12">
        <v>48</v>
      </c>
      <c r="B59" s="44" t="s">
        <v>83</v>
      </c>
      <c r="C59" s="45">
        <v>10158223</v>
      </c>
      <c r="D59" s="46" t="s">
        <v>132</v>
      </c>
      <c r="E59" s="47">
        <v>5</v>
      </c>
      <c r="F59" s="13">
        <v>47772.6</v>
      </c>
      <c r="G59" s="13">
        <f t="shared" si="4"/>
        <v>238863</v>
      </c>
      <c r="H59" s="13"/>
      <c r="I59" s="13"/>
      <c r="J59" s="13">
        <f t="shared" si="5"/>
        <v>0</v>
      </c>
      <c r="K59" s="13">
        <f t="shared" si="6"/>
        <v>0</v>
      </c>
      <c r="L59" s="13">
        <f t="shared" si="7"/>
        <v>0</v>
      </c>
      <c r="M59" s="12"/>
      <c r="N59" s="12"/>
      <c r="O59" s="12"/>
      <c r="P59" s="48"/>
    </row>
    <row r="60" spans="1:16" s="28" customFormat="1" ht="45" x14ac:dyDescent="0.2">
      <c r="A60" s="12">
        <v>49</v>
      </c>
      <c r="B60" s="44" t="s">
        <v>84</v>
      </c>
      <c r="C60" s="45">
        <v>10158224</v>
      </c>
      <c r="D60" s="46" t="s">
        <v>132</v>
      </c>
      <c r="E60" s="47">
        <v>3</v>
      </c>
      <c r="F60" s="13">
        <v>48730</v>
      </c>
      <c r="G60" s="13">
        <f t="shared" si="4"/>
        <v>146190</v>
      </c>
      <c r="H60" s="13"/>
      <c r="I60" s="13"/>
      <c r="J60" s="13">
        <f t="shared" si="5"/>
        <v>0</v>
      </c>
      <c r="K60" s="13">
        <f t="shared" si="6"/>
        <v>0</v>
      </c>
      <c r="L60" s="13">
        <f t="shared" si="7"/>
        <v>0</v>
      </c>
      <c r="M60" s="12"/>
      <c r="N60" s="12"/>
      <c r="O60" s="12"/>
      <c r="P60" s="48"/>
    </row>
    <row r="61" spans="1:16" s="28" customFormat="1" ht="45" x14ac:dyDescent="0.2">
      <c r="A61" s="12">
        <v>50</v>
      </c>
      <c r="B61" s="44" t="s">
        <v>85</v>
      </c>
      <c r="C61" s="45">
        <v>10158230</v>
      </c>
      <c r="D61" s="46" t="s">
        <v>132</v>
      </c>
      <c r="E61" s="47">
        <v>1</v>
      </c>
      <c r="F61" s="13">
        <v>68450.960000000006</v>
      </c>
      <c r="G61" s="13">
        <f t="shared" si="4"/>
        <v>68450.960000000006</v>
      </c>
      <c r="H61" s="13"/>
      <c r="I61" s="13"/>
      <c r="J61" s="13">
        <f t="shared" si="5"/>
        <v>0</v>
      </c>
      <c r="K61" s="13">
        <f t="shared" si="6"/>
        <v>0</v>
      </c>
      <c r="L61" s="13">
        <f t="shared" si="7"/>
        <v>0</v>
      </c>
      <c r="M61" s="12"/>
      <c r="N61" s="12"/>
      <c r="O61" s="12"/>
      <c r="P61" s="48"/>
    </row>
    <row r="62" spans="1:16" s="28" customFormat="1" ht="45" x14ac:dyDescent="0.2">
      <c r="A62" s="12">
        <v>51</v>
      </c>
      <c r="B62" s="44" t="s">
        <v>86</v>
      </c>
      <c r="C62" s="45">
        <v>10158231</v>
      </c>
      <c r="D62" s="46" t="s">
        <v>132</v>
      </c>
      <c r="E62" s="47">
        <v>1</v>
      </c>
      <c r="F62" s="13">
        <v>48730</v>
      </c>
      <c r="G62" s="13">
        <f t="shared" si="4"/>
        <v>48730</v>
      </c>
      <c r="H62" s="13"/>
      <c r="I62" s="13"/>
      <c r="J62" s="13">
        <f t="shared" si="5"/>
        <v>0</v>
      </c>
      <c r="K62" s="13">
        <f t="shared" si="6"/>
        <v>0</v>
      </c>
      <c r="L62" s="13">
        <f t="shared" si="7"/>
        <v>0</v>
      </c>
      <c r="M62" s="12"/>
      <c r="N62" s="12"/>
      <c r="O62" s="12"/>
      <c r="P62" s="48"/>
    </row>
    <row r="63" spans="1:16" s="28" customFormat="1" ht="45" x14ac:dyDescent="0.2">
      <c r="A63" s="12">
        <v>52</v>
      </c>
      <c r="B63" s="44" t="s">
        <v>87</v>
      </c>
      <c r="C63" s="45">
        <v>10158232</v>
      </c>
      <c r="D63" s="46" t="s">
        <v>132</v>
      </c>
      <c r="E63" s="47">
        <v>2</v>
      </c>
      <c r="F63" s="13">
        <v>58935.99</v>
      </c>
      <c r="G63" s="13">
        <f t="shared" si="4"/>
        <v>117871.98</v>
      </c>
      <c r="H63" s="13"/>
      <c r="I63" s="13"/>
      <c r="J63" s="13">
        <f t="shared" si="5"/>
        <v>0</v>
      </c>
      <c r="K63" s="13">
        <f t="shared" si="6"/>
        <v>0</v>
      </c>
      <c r="L63" s="13">
        <f t="shared" si="7"/>
        <v>0</v>
      </c>
      <c r="M63" s="12"/>
      <c r="N63" s="12"/>
      <c r="O63" s="12"/>
      <c r="P63" s="48"/>
    </row>
    <row r="64" spans="1:16" s="28" customFormat="1" ht="45" x14ac:dyDescent="0.2">
      <c r="A64" s="12">
        <v>53</v>
      </c>
      <c r="B64" s="44" t="s">
        <v>88</v>
      </c>
      <c r="C64" s="45">
        <v>10158234</v>
      </c>
      <c r="D64" s="46" t="s">
        <v>132</v>
      </c>
      <c r="E64" s="47">
        <v>3</v>
      </c>
      <c r="F64" s="13">
        <v>58935.99</v>
      </c>
      <c r="G64" s="13">
        <f t="shared" si="4"/>
        <v>176807.97</v>
      </c>
      <c r="H64" s="13"/>
      <c r="I64" s="13"/>
      <c r="J64" s="13">
        <f t="shared" si="5"/>
        <v>0</v>
      </c>
      <c r="K64" s="13">
        <f t="shared" si="6"/>
        <v>0</v>
      </c>
      <c r="L64" s="13">
        <f t="shared" si="7"/>
        <v>0</v>
      </c>
      <c r="M64" s="12"/>
      <c r="N64" s="12"/>
      <c r="O64" s="12"/>
      <c r="P64" s="48"/>
    </row>
    <row r="65" spans="1:16" s="28" customFormat="1" ht="45" x14ac:dyDescent="0.2">
      <c r="A65" s="12">
        <v>54</v>
      </c>
      <c r="B65" s="44" t="s">
        <v>89</v>
      </c>
      <c r="C65" s="45">
        <v>10158240</v>
      </c>
      <c r="D65" s="46" t="s">
        <v>132</v>
      </c>
      <c r="E65" s="47">
        <v>2</v>
      </c>
      <c r="F65" s="13">
        <v>54230</v>
      </c>
      <c r="G65" s="13">
        <f t="shared" si="4"/>
        <v>108460</v>
      </c>
      <c r="H65" s="13"/>
      <c r="I65" s="13"/>
      <c r="J65" s="13">
        <f t="shared" si="5"/>
        <v>0</v>
      </c>
      <c r="K65" s="13">
        <f t="shared" si="6"/>
        <v>0</v>
      </c>
      <c r="L65" s="13">
        <f t="shared" si="7"/>
        <v>0</v>
      </c>
      <c r="M65" s="12"/>
      <c r="N65" s="12"/>
      <c r="O65" s="12"/>
      <c r="P65" s="48"/>
    </row>
    <row r="66" spans="1:16" s="28" customFormat="1" ht="45" x14ac:dyDescent="0.2">
      <c r="A66" s="12">
        <v>55</v>
      </c>
      <c r="B66" s="44" t="s">
        <v>90</v>
      </c>
      <c r="C66" s="45">
        <v>10158250</v>
      </c>
      <c r="D66" s="46" t="s">
        <v>132</v>
      </c>
      <c r="E66" s="47">
        <v>3</v>
      </c>
      <c r="F66" s="13">
        <v>48730</v>
      </c>
      <c r="G66" s="13">
        <f t="shared" si="4"/>
        <v>146190</v>
      </c>
      <c r="H66" s="13"/>
      <c r="I66" s="13"/>
      <c r="J66" s="13">
        <f t="shared" si="5"/>
        <v>0</v>
      </c>
      <c r="K66" s="13">
        <f t="shared" si="6"/>
        <v>0</v>
      </c>
      <c r="L66" s="13">
        <f t="shared" si="7"/>
        <v>0</v>
      </c>
      <c r="M66" s="12"/>
      <c r="N66" s="12"/>
      <c r="O66" s="12"/>
      <c r="P66" s="48"/>
    </row>
    <row r="67" spans="1:16" s="28" customFormat="1" ht="45" x14ac:dyDescent="0.2">
      <c r="A67" s="12">
        <v>56</v>
      </c>
      <c r="B67" s="44" t="s">
        <v>91</v>
      </c>
      <c r="C67" s="45">
        <v>102000124</v>
      </c>
      <c r="D67" s="46" t="s">
        <v>132</v>
      </c>
      <c r="E67" s="47">
        <v>2</v>
      </c>
      <c r="F67" s="13">
        <v>73181.64</v>
      </c>
      <c r="G67" s="13">
        <f t="shared" si="4"/>
        <v>146363.28</v>
      </c>
      <c r="H67" s="13"/>
      <c r="I67" s="13"/>
      <c r="J67" s="13">
        <f t="shared" si="5"/>
        <v>0</v>
      </c>
      <c r="K67" s="13">
        <f t="shared" si="6"/>
        <v>0</v>
      </c>
      <c r="L67" s="13">
        <f t="shared" si="7"/>
        <v>0</v>
      </c>
      <c r="M67" s="12"/>
      <c r="N67" s="12"/>
      <c r="O67" s="12"/>
      <c r="P67" s="48"/>
    </row>
    <row r="68" spans="1:16" s="28" customFormat="1" ht="45" x14ac:dyDescent="0.2">
      <c r="A68" s="12">
        <v>57</v>
      </c>
      <c r="B68" s="44" t="s">
        <v>92</v>
      </c>
      <c r="C68" s="45">
        <v>102000171</v>
      </c>
      <c r="D68" s="46" t="s">
        <v>132</v>
      </c>
      <c r="E68" s="47">
        <v>7</v>
      </c>
      <c r="F68" s="13">
        <v>67314.97</v>
      </c>
      <c r="G68" s="13">
        <f t="shared" si="4"/>
        <v>471204.79000000004</v>
      </c>
      <c r="H68" s="13"/>
      <c r="I68" s="13"/>
      <c r="J68" s="13">
        <f t="shared" si="5"/>
        <v>0</v>
      </c>
      <c r="K68" s="13">
        <f t="shared" si="6"/>
        <v>0</v>
      </c>
      <c r="L68" s="13">
        <f t="shared" si="7"/>
        <v>0</v>
      </c>
      <c r="M68" s="12"/>
      <c r="N68" s="12"/>
      <c r="O68" s="12"/>
      <c r="P68" s="48"/>
    </row>
    <row r="69" spans="1:16" s="28" customFormat="1" ht="45" x14ac:dyDescent="0.2">
      <c r="A69" s="12">
        <v>58</v>
      </c>
      <c r="B69" s="44" t="s">
        <v>93</v>
      </c>
      <c r="C69" s="45">
        <v>102000191</v>
      </c>
      <c r="D69" s="46" t="s">
        <v>132</v>
      </c>
      <c r="E69" s="47">
        <v>10</v>
      </c>
      <c r="F69" s="13">
        <v>73181.64</v>
      </c>
      <c r="G69" s="13">
        <f t="shared" ref="G69:G105" si="8">F69*E69</f>
        <v>731816.4</v>
      </c>
      <c r="H69" s="13"/>
      <c r="I69" s="13"/>
      <c r="J69" s="13">
        <f t="shared" ref="J69:J105" si="9">ROUND(I69*1.18,2)</f>
        <v>0</v>
      </c>
      <c r="K69" s="13">
        <f t="shared" ref="K69:K105" si="10">ROUND(E69*I69,2)</f>
        <v>0</v>
      </c>
      <c r="L69" s="13">
        <f t="shared" ref="L69:L105" si="11">ROUND(E69*J69,2)</f>
        <v>0</v>
      </c>
      <c r="M69" s="12"/>
      <c r="N69" s="12"/>
      <c r="O69" s="12"/>
      <c r="P69" s="48"/>
    </row>
    <row r="70" spans="1:16" s="28" customFormat="1" ht="45" x14ac:dyDescent="0.2">
      <c r="A70" s="12">
        <v>59</v>
      </c>
      <c r="B70" s="44" t="s">
        <v>94</v>
      </c>
      <c r="C70" s="45">
        <v>102000208</v>
      </c>
      <c r="D70" s="46" t="s">
        <v>132</v>
      </c>
      <c r="E70" s="47">
        <v>2</v>
      </c>
      <c r="F70" s="13">
        <v>113753.56</v>
      </c>
      <c r="G70" s="13">
        <f t="shared" si="8"/>
        <v>227507.12</v>
      </c>
      <c r="H70" s="13"/>
      <c r="I70" s="13"/>
      <c r="J70" s="13">
        <f t="shared" si="9"/>
        <v>0</v>
      </c>
      <c r="K70" s="13">
        <f t="shared" si="10"/>
        <v>0</v>
      </c>
      <c r="L70" s="13">
        <f t="shared" si="11"/>
        <v>0</v>
      </c>
      <c r="M70" s="12"/>
      <c r="N70" s="12"/>
      <c r="O70" s="12"/>
      <c r="P70" s="48"/>
    </row>
    <row r="71" spans="1:16" s="28" customFormat="1" ht="45" x14ac:dyDescent="0.2">
      <c r="A71" s="12">
        <v>60</v>
      </c>
      <c r="B71" s="44" t="s">
        <v>95</v>
      </c>
      <c r="C71" s="45">
        <v>102000236</v>
      </c>
      <c r="D71" s="46" t="s">
        <v>132</v>
      </c>
      <c r="E71" s="47">
        <v>2</v>
      </c>
      <c r="F71" s="13">
        <v>62804.35</v>
      </c>
      <c r="G71" s="13">
        <f t="shared" si="8"/>
        <v>125608.7</v>
      </c>
      <c r="H71" s="13"/>
      <c r="I71" s="13"/>
      <c r="J71" s="13">
        <f t="shared" si="9"/>
        <v>0</v>
      </c>
      <c r="K71" s="13">
        <f t="shared" si="10"/>
        <v>0</v>
      </c>
      <c r="L71" s="13">
        <f t="shared" si="11"/>
        <v>0</v>
      </c>
      <c r="M71" s="12"/>
      <c r="N71" s="12"/>
      <c r="O71" s="12"/>
      <c r="P71" s="48"/>
    </row>
    <row r="72" spans="1:16" s="28" customFormat="1" ht="45" x14ac:dyDescent="0.2">
      <c r="A72" s="12">
        <v>61</v>
      </c>
      <c r="B72" s="44" t="s">
        <v>96</v>
      </c>
      <c r="C72" s="45">
        <v>102000269</v>
      </c>
      <c r="D72" s="46" t="s">
        <v>132</v>
      </c>
      <c r="E72" s="47">
        <v>1</v>
      </c>
      <c r="F72" s="13">
        <v>82549.94</v>
      </c>
      <c r="G72" s="13">
        <f t="shared" si="8"/>
        <v>82549.94</v>
      </c>
      <c r="H72" s="13"/>
      <c r="I72" s="13"/>
      <c r="J72" s="13">
        <f t="shared" si="9"/>
        <v>0</v>
      </c>
      <c r="K72" s="13">
        <f t="shared" si="10"/>
        <v>0</v>
      </c>
      <c r="L72" s="13">
        <f t="shared" si="11"/>
        <v>0</v>
      </c>
      <c r="M72" s="12"/>
      <c r="N72" s="12"/>
      <c r="O72" s="12"/>
      <c r="P72" s="48"/>
    </row>
    <row r="73" spans="1:16" s="28" customFormat="1" ht="45" x14ac:dyDescent="0.2">
      <c r="A73" s="12">
        <v>62</v>
      </c>
      <c r="B73" s="44" t="s">
        <v>97</v>
      </c>
      <c r="C73" s="45">
        <v>102000299</v>
      </c>
      <c r="D73" s="46" t="s">
        <v>132</v>
      </c>
      <c r="E73" s="47">
        <v>4</v>
      </c>
      <c r="F73" s="13">
        <v>67314.97</v>
      </c>
      <c r="G73" s="13">
        <f t="shared" si="8"/>
        <v>269259.88</v>
      </c>
      <c r="H73" s="13"/>
      <c r="I73" s="13"/>
      <c r="J73" s="13">
        <f t="shared" si="9"/>
        <v>0</v>
      </c>
      <c r="K73" s="13">
        <f t="shared" si="10"/>
        <v>0</v>
      </c>
      <c r="L73" s="13">
        <f t="shared" si="11"/>
        <v>0</v>
      </c>
      <c r="M73" s="12"/>
      <c r="N73" s="12"/>
      <c r="O73" s="12"/>
      <c r="P73" s="48"/>
    </row>
    <row r="74" spans="1:16" s="28" customFormat="1" ht="45" x14ac:dyDescent="0.2">
      <c r="A74" s="12">
        <v>63</v>
      </c>
      <c r="B74" s="44" t="s">
        <v>98</v>
      </c>
      <c r="C74" s="45">
        <v>102000514</v>
      </c>
      <c r="D74" s="46" t="s">
        <v>132</v>
      </c>
      <c r="E74" s="47">
        <v>8</v>
      </c>
      <c r="F74" s="13">
        <v>72017.63</v>
      </c>
      <c r="G74" s="13">
        <f t="shared" si="8"/>
        <v>576141.04</v>
      </c>
      <c r="H74" s="13"/>
      <c r="I74" s="13"/>
      <c r="J74" s="13">
        <f t="shared" si="9"/>
        <v>0</v>
      </c>
      <c r="K74" s="13">
        <f t="shared" si="10"/>
        <v>0</v>
      </c>
      <c r="L74" s="13">
        <f t="shared" si="11"/>
        <v>0</v>
      </c>
      <c r="M74" s="12"/>
      <c r="N74" s="12"/>
      <c r="O74" s="12"/>
      <c r="P74" s="48"/>
    </row>
    <row r="75" spans="1:16" s="28" customFormat="1" ht="45" x14ac:dyDescent="0.2">
      <c r="A75" s="12">
        <v>64</v>
      </c>
      <c r="B75" s="44" t="s">
        <v>99</v>
      </c>
      <c r="C75" s="45">
        <v>102000554</v>
      </c>
      <c r="D75" s="46" t="s">
        <v>132</v>
      </c>
      <c r="E75" s="47">
        <v>15</v>
      </c>
      <c r="F75" s="13">
        <v>62804.35</v>
      </c>
      <c r="G75" s="13">
        <f t="shared" si="8"/>
        <v>942065.25</v>
      </c>
      <c r="H75" s="13"/>
      <c r="I75" s="13"/>
      <c r="J75" s="13">
        <f t="shared" si="9"/>
        <v>0</v>
      </c>
      <c r="K75" s="13">
        <f t="shared" si="10"/>
        <v>0</v>
      </c>
      <c r="L75" s="13">
        <f t="shared" si="11"/>
        <v>0</v>
      </c>
      <c r="M75" s="12"/>
      <c r="N75" s="12"/>
      <c r="O75" s="12"/>
      <c r="P75" s="48"/>
    </row>
    <row r="76" spans="1:16" s="28" customFormat="1" ht="45" x14ac:dyDescent="0.2">
      <c r="A76" s="12">
        <v>65</v>
      </c>
      <c r="B76" s="44" t="s">
        <v>100</v>
      </c>
      <c r="C76" s="45">
        <v>102001594</v>
      </c>
      <c r="D76" s="46" t="s">
        <v>132</v>
      </c>
      <c r="E76" s="47">
        <v>3</v>
      </c>
      <c r="F76" s="13">
        <v>113753.56</v>
      </c>
      <c r="G76" s="13">
        <f t="shared" si="8"/>
        <v>341260.68</v>
      </c>
      <c r="H76" s="13"/>
      <c r="I76" s="13"/>
      <c r="J76" s="13">
        <f t="shared" si="9"/>
        <v>0</v>
      </c>
      <c r="K76" s="13">
        <f t="shared" si="10"/>
        <v>0</v>
      </c>
      <c r="L76" s="13">
        <f t="shared" si="11"/>
        <v>0</v>
      </c>
      <c r="M76" s="12"/>
      <c r="N76" s="12"/>
      <c r="O76" s="12"/>
      <c r="P76" s="48"/>
    </row>
    <row r="77" spans="1:16" s="28" customFormat="1" ht="45" x14ac:dyDescent="0.2">
      <c r="A77" s="12">
        <v>66</v>
      </c>
      <c r="B77" s="44" t="s">
        <v>101</v>
      </c>
      <c r="C77" s="45">
        <v>102001603</v>
      </c>
      <c r="D77" s="46" t="s">
        <v>132</v>
      </c>
      <c r="E77" s="47">
        <v>4</v>
      </c>
      <c r="F77" s="13">
        <v>72017.63</v>
      </c>
      <c r="G77" s="13">
        <f t="shared" si="8"/>
        <v>288070.52</v>
      </c>
      <c r="H77" s="13"/>
      <c r="I77" s="13"/>
      <c r="J77" s="13">
        <f t="shared" si="9"/>
        <v>0</v>
      </c>
      <c r="K77" s="13">
        <f t="shared" si="10"/>
        <v>0</v>
      </c>
      <c r="L77" s="13">
        <f t="shared" si="11"/>
        <v>0</v>
      </c>
      <c r="M77" s="12"/>
      <c r="N77" s="12"/>
      <c r="O77" s="12"/>
      <c r="P77" s="48"/>
    </row>
    <row r="78" spans="1:16" s="28" customFormat="1" ht="45" x14ac:dyDescent="0.2">
      <c r="A78" s="12">
        <v>67</v>
      </c>
      <c r="B78" s="44" t="s">
        <v>102</v>
      </c>
      <c r="C78" s="45">
        <v>102001611</v>
      </c>
      <c r="D78" s="46" t="s">
        <v>132</v>
      </c>
      <c r="E78" s="47">
        <v>3</v>
      </c>
      <c r="F78" s="13">
        <v>73181.64</v>
      </c>
      <c r="G78" s="13">
        <f t="shared" si="8"/>
        <v>219544.91999999998</v>
      </c>
      <c r="H78" s="13"/>
      <c r="I78" s="13"/>
      <c r="J78" s="13">
        <f t="shared" si="9"/>
        <v>0</v>
      </c>
      <c r="K78" s="13">
        <f t="shared" si="10"/>
        <v>0</v>
      </c>
      <c r="L78" s="13">
        <f t="shared" si="11"/>
        <v>0</v>
      </c>
      <c r="M78" s="12"/>
      <c r="N78" s="12"/>
      <c r="O78" s="12"/>
      <c r="P78" s="48"/>
    </row>
    <row r="79" spans="1:16" s="28" customFormat="1" ht="45" x14ac:dyDescent="0.2">
      <c r="A79" s="12">
        <v>68</v>
      </c>
      <c r="B79" s="44" t="s">
        <v>103</v>
      </c>
      <c r="C79" s="45">
        <v>102001673</v>
      </c>
      <c r="D79" s="46" t="s">
        <v>132</v>
      </c>
      <c r="E79" s="47">
        <v>9</v>
      </c>
      <c r="F79" s="13">
        <v>62804.35</v>
      </c>
      <c r="G79" s="13">
        <f t="shared" si="8"/>
        <v>565239.15</v>
      </c>
      <c r="H79" s="13"/>
      <c r="I79" s="13"/>
      <c r="J79" s="13">
        <f t="shared" si="9"/>
        <v>0</v>
      </c>
      <c r="K79" s="13">
        <f t="shared" si="10"/>
        <v>0</v>
      </c>
      <c r="L79" s="13">
        <f t="shared" si="11"/>
        <v>0</v>
      </c>
      <c r="M79" s="12"/>
      <c r="N79" s="12"/>
      <c r="O79" s="12"/>
      <c r="P79" s="48"/>
    </row>
    <row r="80" spans="1:16" s="28" customFormat="1" ht="45" x14ac:dyDescent="0.2">
      <c r="A80" s="12">
        <v>69</v>
      </c>
      <c r="B80" s="44" t="s">
        <v>104</v>
      </c>
      <c r="C80" s="45">
        <v>102002150</v>
      </c>
      <c r="D80" s="46" t="s">
        <v>132</v>
      </c>
      <c r="E80" s="47">
        <v>2</v>
      </c>
      <c r="F80" s="13">
        <v>73181.64</v>
      </c>
      <c r="G80" s="13">
        <f t="shared" si="8"/>
        <v>146363.28</v>
      </c>
      <c r="H80" s="13"/>
      <c r="I80" s="13"/>
      <c r="J80" s="13">
        <f t="shared" si="9"/>
        <v>0</v>
      </c>
      <c r="K80" s="13">
        <f t="shared" si="10"/>
        <v>0</v>
      </c>
      <c r="L80" s="13">
        <f t="shared" si="11"/>
        <v>0</v>
      </c>
      <c r="M80" s="12"/>
      <c r="N80" s="12"/>
      <c r="O80" s="12"/>
      <c r="P80" s="48"/>
    </row>
    <row r="81" spans="1:16" s="28" customFormat="1" ht="45" x14ac:dyDescent="0.2">
      <c r="A81" s="12">
        <v>70</v>
      </c>
      <c r="B81" s="44" t="s">
        <v>105</v>
      </c>
      <c r="C81" s="45">
        <v>102002591</v>
      </c>
      <c r="D81" s="46" t="s">
        <v>132</v>
      </c>
      <c r="E81" s="47">
        <v>1</v>
      </c>
      <c r="F81" s="13">
        <v>113753.56</v>
      </c>
      <c r="G81" s="13">
        <f t="shared" si="8"/>
        <v>113753.56</v>
      </c>
      <c r="H81" s="13"/>
      <c r="I81" s="13"/>
      <c r="J81" s="13">
        <f t="shared" si="9"/>
        <v>0</v>
      </c>
      <c r="K81" s="13">
        <f t="shared" si="10"/>
        <v>0</v>
      </c>
      <c r="L81" s="13">
        <f t="shared" si="11"/>
        <v>0</v>
      </c>
      <c r="M81" s="12"/>
      <c r="N81" s="12"/>
      <c r="O81" s="12"/>
      <c r="P81" s="48"/>
    </row>
    <row r="82" spans="1:16" s="28" customFormat="1" ht="45" x14ac:dyDescent="0.2">
      <c r="A82" s="12">
        <v>71</v>
      </c>
      <c r="B82" s="44" t="s">
        <v>106</v>
      </c>
      <c r="C82" s="45">
        <v>102004221</v>
      </c>
      <c r="D82" s="46" t="s">
        <v>132</v>
      </c>
      <c r="E82" s="47">
        <v>1</v>
      </c>
      <c r="F82" s="13">
        <v>82549.94</v>
      </c>
      <c r="G82" s="13">
        <f t="shared" si="8"/>
        <v>82549.94</v>
      </c>
      <c r="H82" s="13"/>
      <c r="I82" s="13"/>
      <c r="J82" s="13">
        <f t="shared" si="9"/>
        <v>0</v>
      </c>
      <c r="K82" s="13">
        <f t="shared" si="10"/>
        <v>0</v>
      </c>
      <c r="L82" s="13">
        <f t="shared" si="11"/>
        <v>0</v>
      </c>
      <c r="M82" s="12"/>
      <c r="N82" s="12"/>
      <c r="O82" s="12"/>
      <c r="P82" s="48"/>
    </row>
    <row r="83" spans="1:16" s="28" customFormat="1" ht="45" x14ac:dyDescent="0.2">
      <c r="A83" s="12">
        <v>72</v>
      </c>
      <c r="B83" s="44" t="s">
        <v>107</v>
      </c>
      <c r="C83" s="45">
        <v>102004473</v>
      </c>
      <c r="D83" s="46" t="s">
        <v>132</v>
      </c>
      <c r="E83" s="47">
        <v>1</v>
      </c>
      <c r="F83" s="13">
        <v>113753.56</v>
      </c>
      <c r="G83" s="13">
        <f t="shared" si="8"/>
        <v>113753.56</v>
      </c>
      <c r="H83" s="13"/>
      <c r="I83" s="13"/>
      <c r="J83" s="13">
        <f t="shared" si="9"/>
        <v>0</v>
      </c>
      <c r="K83" s="13">
        <f t="shared" si="10"/>
        <v>0</v>
      </c>
      <c r="L83" s="13">
        <f t="shared" si="11"/>
        <v>0</v>
      </c>
      <c r="M83" s="12"/>
      <c r="N83" s="12"/>
      <c r="O83" s="12"/>
      <c r="P83" s="48"/>
    </row>
    <row r="84" spans="1:16" s="28" customFormat="1" ht="45" x14ac:dyDescent="0.2">
      <c r="A84" s="12">
        <v>73</v>
      </c>
      <c r="B84" s="44" t="s">
        <v>108</v>
      </c>
      <c r="C84" s="45">
        <v>102004506</v>
      </c>
      <c r="D84" s="46" t="s">
        <v>132</v>
      </c>
      <c r="E84" s="47">
        <v>2</v>
      </c>
      <c r="F84" s="13">
        <v>62804.35</v>
      </c>
      <c r="G84" s="13">
        <f t="shared" si="8"/>
        <v>125608.7</v>
      </c>
      <c r="H84" s="13"/>
      <c r="I84" s="13"/>
      <c r="J84" s="13">
        <f t="shared" si="9"/>
        <v>0</v>
      </c>
      <c r="K84" s="13">
        <f t="shared" si="10"/>
        <v>0</v>
      </c>
      <c r="L84" s="13">
        <f t="shared" si="11"/>
        <v>0</v>
      </c>
      <c r="M84" s="12"/>
      <c r="N84" s="12"/>
      <c r="O84" s="12"/>
      <c r="P84" s="48"/>
    </row>
    <row r="85" spans="1:16" s="28" customFormat="1" ht="45" x14ac:dyDescent="0.2">
      <c r="A85" s="12">
        <v>74</v>
      </c>
      <c r="B85" s="44" t="s">
        <v>109</v>
      </c>
      <c r="C85" s="45">
        <v>102004706</v>
      </c>
      <c r="D85" s="46" t="s">
        <v>132</v>
      </c>
      <c r="E85" s="47">
        <v>1</v>
      </c>
      <c r="F85" s="13">
        <v>36080</v>
      </c>
      <c r="G85" s="13">
        <f t="shared" si="8"/>
        <v>36080</v>
      </c>
      <c r="H85" s="13"/>
      <c r="I85" s="13"/>
      <c r="J85" s="13">
        <f t="shared" si="9"/>
        <v>0</v>
      </c>
      <c r="K85" s="13">
        <f t="shared" si="10"/>
        <v>0</v>
      </c>
      <c r="L85" s="13">
        <f t="shared" si="11"/>
        <v>0</v>
      </c>
      <c r="M85" s="12"/>
      <c r="N85" s="12"/>
      <c r="O85" s="12"/>
      <c r="P85" s="48"/>
    </row>
    <row r="86" spans="1:16" s="28" customFormat="1" ht="45" x14ac:dyDescent="0.2">
      <c r="A86" s="12">
        <v>75</v>
      </c>
      <c r="B86" s="44" t="s">
        <v>110</v>
      </c>
      <c r="C86" s="45">
        <v>102008361</v>
      </c>
      <c r="D86" s="46" t="s">
        <v>132</v>
      </c>
      <c r="E86" s="47">
        <v>1</v>
      </c>
      <c r="F86" s="13">
        <v>44000</v>
      </c>
      <c r="G86" s="13">
        <f t="shared" si="8"/>
        <v>44000</v>
      </c>
      <c r="H86" s="13"/>
      <c r="I86" s="13"/>
      <c r="J86" s="13">
        <f t="shared" si="9"/>
        <v>0</v>
      </c>
      <c r="K86" s="13">
        <f t="shared" si="10"/>
        <v>0</v>
      </c>
      <c r="L86" s="13">
        <f t="shared" si="11"/>
        <v>0</v>
      </c>
      <c r="M86" s="12"/>
      <c r="N86" s="12"/>
      <c r="O86" s="12"/>
      <c r="P86" s="48"/>
    </row>
    <row r="87" spans="1:16" s="28" customFormat="1" ht="45" x14ac:dyDescent="0.2">
      <c r="A87" s="12">
        <v>76</v>
      </c>
      <c r="B87" s="44" t="s">
        <v>111</v>
      </c>
      <c r="C87" s="45">
        <v>102009233</v>
      </c>
      <c r="D87" s="46" t="s">
        <v>132</v>
      </c>
      <c r="E87" s="47">
        <v>2</v>
      </c>
      <c r="F87" s="13">
        <v>121916.27</v>
      </c>
      <c r="G87" s="13">
        <f t="shared" si="8"/>
        <v>243832.54</v>
      </c>
      <c r="H87" s="13"/>
      <c r="I87" s="13"/>
      <c r="J87" s="13">
        <f t="shared" si="9"/>
        <v>0</v>
      </c>
      <c r="K87" s="13">
        <f t="shared" si="10"/>
        <v>0</v>
      </c>
      <c r="L87" s="13">
        <f t="shared" si="11"/>
        <v>0</v>
      </c>
      <c r="M87" s="12"/>
      <c r="N87" s="12"/>
      <c r="O87" s="12"/>
      <c r="P87" s="48"/>
    </row>
    <row r="88" spans="1:16" s="28" customFormat="1" ht="45" x14ac:dyDescent="0.2">
      <c r="A88" s="12">
        <v>77</v>
      </c>
      <c r="B88" s="44" t="s">
        <v>112</v>
      </c>
      <c r="C88" s="45">
        <v>102009280</v>
      </c>
      <c r="D88" s="46" t="s">
        <v>132</v>
      </c>
      <c r="E88" s="47">
        <v>3</v>
      </c>
      <c r="F88" s="13">
        <v>38633.33</v>
      </c>
      <c r="G88" s="13">
        <f t="shared" si="8"/>
        <v>115899.99</v>
      </c>
      <c r="H88" s="13"/>
      <c r="I88" s="13"/>
      <c r="J88" s="13">
        <f t="shared" si="9"/>
        <v>0</v>
      </c>
      <c r="K88" s="13">
        <f t="shared" si="10"/>
        <v>0</v>
      </c>
      <c r="L88" s="13">
        <f t="shared" si="11"/>
        <v>0</v>
      </c>
      <c r="M88" s="12"/>
      <c r="N88" s="12"/>
      <c r="O88" s="12"/>
      <c r="P88" s="48"/>
    </row>
    <row r="89" spans="1:16" s="28" customFormat="1" ht="45" x14ac:dyDescent="0.2">
      <c r="A89" s="12">
        <v>78</v>
      </c>
      <c r="B89" s="44" t="s">
        <v>113</v>
      </c>
      <c r="C89" s="45">
        <v>102009834</v>
      </c>
      <c r="D89" s="46" t="s">
        <v>132</v>
      </c>
      <c r="E89" s="47">
        <v>5</v>
      </c>
      <c r="F89" s="13">
        <v>66150.960000000006</v>
      </c>
      <c r="G89" s="13">
        <f t="shared" si="8"/>
        <v>330754.80000000005</v>
      </c>
      <c r="H89" s="13"/>
      <c r="I89" s="13"/>
      <c r="J89" s="13">
        <f t="shared" si="9"/>
        <v>0</v>
      </c>
      <c r="K89" s="13">
        <f t="shared" si="10"/>
        <v>0</v>
      </c>
      <c r="L89" s="13">
        <f t="shared" si="11"/>
        <v>0</v>
      </c>
      <c r="M89" s="12"/>
      <c r="N89" s="12"/>
      <c r="O89" s="12"/>
      <c r="P89" s="48"/>
    </row>
    <row r="90" spans="1:16" s="28" customFormat="1" ht="45" x14ac:dyDescent="0.2">
      <c r="A90" s="12">
        <v>79</v>
      </c>
      <c r="B90" s="44" t="s">
        <v>114</v>
      </c>
      <c r="C90" s="45">
        <v>102009905</v>
      </c>
      <c r="D90" s="46" t="s">
        <v>132</v>
      </c>
      <c r="E90" s="47">
        <v>1</v>
      </c>
      <c r="F90" s="13">
        <v>58935.99</v>
      </c>
      <c r="G90" s="13">
        <f t="shared" si="8"/>
        <v>58935.99</v>
      </c>
      <c r="H90" s="13"/>
      <c r="I90" s="13"/>
      <c r="J90" s="13">
        <f t="shared" si="9"/>
        <v>0</v>
      </c>
      <c r="K90" s="13">
        <f t="shared" si="10"/>
        <v>0</v>
      </c>
      <c r="L90" s="13">
        <f t="shared" si="11"/>
        <v>0</v>
      </c>
      <c r="M90" s="12"/>
      <c r="N90" s="12"/>
      <c r="O90" s="12"/>
      <c r="P90" s="48"/>
    </row>
    <row r="91" spans="1:16" s="28" customFormat="1" ht="45" x14ac:dyDescent="0.2">
      <c r="A91" s="12">
        <v>80</v>
      </c>
      <c r="B91" s="44" t="s">
        <v>115</v>
      </c>
      <c r="C91" s="45">
        <v>102009976</v>
      </c>
      <c r="D91" s="46" t="s">
        <v>132</v>
      </c>
      <c r="E91" s="47">
        <v>1</v>
      </c>
      <c r="F91" s="13">
        <v>27800</v>
      </c>
      <c r="G91" s="13">
        <f t="shared" si="8"/>
        <v>27800</v>
      </c>
      <c r="H91" s="13"/>
      <c r="I91" s="13"/>
      <c r="J91" s="13">
        <f t="shared" si="9"/>
        <v>0</v>
      </c>
      <c r="K91" s="13">
        <f t="shared" si="10"/>
        <v>0</v>
      </c>
      <c r="L91" s="13">
        <f t="shared" si="11"/>
        <v>0</v>
      </c>
      <c r="M91" s="12"/>
      <c r="N91" s="12"/>
      <c r="O91" s="12"/>
      <c r="P91" s="48"/>
    </row>
    <row r="92" spans="1:16" s="28" customFormat="1" ht="45" x14ac:dyDescent="0.2">
      <c r="A92" s="12">
        <v>81</v>
      </c>
      <c r="B92" s="44" t="s">
        <v>116</v>
      </c>
      <c r="C92" s="45">
        <v>102009981</v>
      </c>
      <c r="D92" s="46" t="s">
        <v>132</v>
      </c>
      <c r="E92" s="47">
        <v>2</v>
      </c>
      <c r="F92" s="13">
        <v>27800</v>
      </c>
      <c r="G92" s="13">
        <f t="shared" si="8"/>
        <v>55600</v>
      </c>
      <c r="H92" s="13"/>
      <c r="I92" s="13"/>
      <c r="J92" s="13">
        <f t="shared" si="9"/>
        <v>0</v>
      </c>
      <c r="K92" s="13">
        <f t="shared" si="10"/>
        <v>0</v>
      </c>
      <c r="L92" s="13">
        <f t="shared" si="11"/>
        <v>0</v>
      </c>
      <c r="M92" s="12"/>
      <c r="N92" s="12"/>
      <c r="O92" s="12"/>
      <c r="P92" s="48"/>
    </row>
    <row r="93" spans="1:16" s="28" customFormat="1" ht="45" x14ac:dyDescent="0.2">
      <c r="A93" s="12">
        <v>82</v>
      </c>
      <c r="B93" s="44" t="s">
        <v>117</v>
      </c>
      <c r="C93" s="45">
        <v>102009994</v>
      </c>
      <c r="D93" s="46" t="s">
        <v>132</v>
      </c>
      <c r="E93" s="47">
        <v>1</v>
      </c>
      <c r="F93" s="13">
        <v>54230</v>
      </c>
      <c r="G93" s="13">
        <f t="shared" si="8"/>
        <v>54230</v>
      </c>
      <c r="H93" s="13"/>
      <c r="I93" s="13"/>
      <c r="J93" s="13">
        <f t="shared" si="9"/>
        <v>0</v>
      </c>
      <c r="K93" s="13">
        <f t="shared" si="10"/>
        <v>0</v>
      </c>
      <c r="L93" s="13">
        <f t="shared" si="11"/>
        <v>0</v>
      </c>
      <c r="M93" s="12"/>
      <c r="N93" s="12"/>
      <c r="O93" s="12"/>
      <c r="P93" s="48"/>
    </row>
    <row r="94" spans="1:16" s="28" customFormat="1" ht="45" x14ac:dyDescent="0.2">
      <c r="A94" s="12">
        <v>83</v>
      </c>
      <c r="B94" s="44" t="s">
        <v>118</v>
      </c>
      <c r="C94" s="45">
        <v>102010035</v>
      </c>
      <c r="D94" s="46" t="s">
        <v>132</v>
      </c>
      <c r="E94" s="47">
        <v>1</v>
      </c>
      <c r="F94" s="13">
        <v>49390</v>
      </c>
      <c r="G94" s="13">
        <f t="shared" si="8"/>
        <v>49390</v>
      </c>
      <c r="H94" s="13"/>
      <c r="I94" s="13"/>
      <c r="J94" s="13">
        <f t="shared" si="9"/>
        <v>0</v>
      </c>
      <c r="K94" s="13">
        <f t="shared" si="10"/>
        <v>0</v>
      </c>
      <c r="L94" s="13">
        <f t="shared" si="11"/>
        <v>0</v>
      </c>
      <c r="M94" s="12"/>
      <c r="N94" s="12"/>
      <c r="O94" s="12"/>
      <c r="P94" s="48"/>
    </row>
    <row r="95" spans="1:16" s="28" customFormat="1" ht="45" x14ac:dyDescent="0.2">
      <c r="A95" s="12">
        <v>84</v>
      </c>
      <c r="B95" s="44" t="s">
        <v>119</v>
      </c>
      <c r="C95" s="45">
        <v>102010051</v>
      </c>
      <c r="D95" s="46" t="s">
        <v>132</v>
      </c>
      <c r="E95" s="47">
        <v>6</v>
      </c>
      <c r="F95" s="13">
        <v>54230</v>
      </c>
      <c r="G95" s="13">
        <f t="shared" si="8"/>
        <v>325380</v>
      </c>
      <c r="H95" s="13"/>
      <c r="I95" s="13"/>
      <c r="J95" s="13">
        <f t="shared" si="9"/>
        <v>0</v>
      </c>
      <c r="K95" s="13">
        <f t="shared" si="10"/>
        <v>0</v>
      </c>
      <c r="L95" s="13">
        <f t="shared" si="11"/>
        <v>0</v>
      </c>
      <c r="M95" s="12"/>
      <c r="N95" s="12"/>
      <c r="O95" s="12"/>
      <c r="P95" s="48"/>
    </row>
    <row r="96" spans="1:16" s="28" customFormat="1" ht="45" x14ac:dyDescent="0.2">
      <c r="A96" s="12">
        <v>85</v>
      </c>
      <c r="B96" s="44" t="s">
        <v>120</v>
      </c>
      <c r="C96" s="45">
        <v>102010095</v>
      </c>
      <c r="D96" s="46" t="s">
        <v>132</v>
      </c>
      <c r="E96" s="47">
        <v>2</v>
      </c>
      <c r="F96" s="13">
        <v>73181.64</v>
      </c>
      <c r="G96" s="13">
        <f t="shared" si="8"/>
        <v>146363.28</v>
      </c>
      <c r="H96" s="13"/>
      <c r="I96" s="13"/>
      <c r="J96" s="13">
        <f t="shared" si="9"/>
        <v>0</v>
      </c>
      <c r="K96" s="13">
        <f t="shared" si="10"/>
        <v>0</v>
      </c>
      <c r="L96" s="13">
        <f t="shared" si="11"/>
        <v>0</v>
      </c>
      <c r="M96" s="12"/>
      <c r="N96" s="12"/>
      <c r="O96" s="12"/>
      <c r="P96" s="48"/>
    </row>
    <row r="97" spans="1:16" s="28" customFormat="1" ht="45" x14ac:dyDescent="0.2">
      <c r="A97" s="12">
        <v>86</v>
      </c>
      <c r="B97" s="44" t="s">
        <v>121</v>
      </c>
      <c r="C97" s="45">
        <v>102010195</v>
      </c>
      <c r="D97" s="46" t="s">
        <v>132</v>
      </c>
      <c r="E97" s="47">
        <v>4</v>
      </c>
      <c r="F97" s="13">
        <v>73590</v>
      </c>
      <c r="G97" s="13">
        <f t="shared" si="8"/>
        <v>294360</v>
      </c>
      <c r="H97" s="13"/>
      <c r="I97" s="13"/>
      <c r="J97" s="13">
        <f t="shared" si="9"/>
        <v>0</v>
      </c>
      <c r="K97" s="13">
        <f t="shared" si="10"/>
        <v>0</v>
      </c>
      <c r="L97" s="13">
        <f t="shared" si="11"/>
        <v>0</v>
      </c>
      <c r="M97" s="12"/>
      <c r="N97" s="12"/>
      <c r="O97" s="12"/>
      <c r="P97" s="48"/>
    </row>
    <row r="98" spans="1:16" s="28" customFormat="1" ht="45" x14ac:dyDescent="0.2">
      <c r="A98" s="12">
        <v>87</v>
      </c>
      <c r="B98" s="44" t="s">
        <v>122</v>
      </c>
      <c r="C98" s="45">
        <v>102010458</v>
      </c>
      <c r="D98" s="46" t="s">
        <v>132</v>
      </c>
      <c r="E98" s="47">
        <v>2</v>
      </c>
      <c r="F98" s="13">
        <v>54230</v>
      </c>
      <c r="G98" s="13">
        <f t="shared" si="8"/>
        <v>108460</v>
      </c>
      <c r="H98" s="13"/>
      <c r="I98" s="13"/>
      <c r="J98" s="13">
        <f t="shared" si="9"/>
        <v>0</v>
      </c>
      <c r="K98" s="13">
        <f t="shared" si="10"/>
        <v>0</v>
      </c>
      <c r="L98" s="13">
        <f t="shared" si="11"/>
        <v>0</v>
      </c>
      <c r="M98" s="12"/>
      <c r="N98" s="12"/>
      <c r="O98" s="12"/>
      <c r="P98" s="48"/>
    </row>
    <row r="99" spans="1:16" s="28" customFormat="1" ht="45" x14ac:dyDescent="0.2">
      <c r="A99" s="12">
        <v>88</v>
      </c>
      <c r="B99" s="44" t="s">
        <v>123</v>
      </c>
      <c r="C99" s="45">
        <v>102010481</v>
      </c>
      <c r="D99" s="46" t="s">
        <v>132</v>
      </c>
      <c r="E99" s="47">
        <v>2</v>
      </c>
      <c r="F99" s="13">
        <v>42046.41</v>
      </c>
      <c r="G99" s="13">
        <f t="shared" si="8"/>
        <v>84092.82</v>
      </c>
      <c r="H99" s="13"/>
      <c r="I99" s="13"/>
      <c r="J99" s="13">
        <f t="shared" si="9"/>
        <v>0</v>
      </c>
      <c r="K99" s="13">
        <f t="shared" si="10"/>
        <v>0</v>
      </c>
      <c r="L99" s="13">
        <f t="shared" si="11"/>
        <v>0</v>
      </c>
      <c r="M99" s="12"/>
      <c r="N99" s="12"/>
      <c r="O99" s="12"/>
      <c r="P99" s="48"/>
    </row>
    <row r="100" spans="1:16" s="28" customFormat="1" ht="45" x14ac:dyDescent="0.2">
      <c r="A100" s="12">
        <v>89</v>
      </c>
      <c r="B100" s="44" t="s">
        <v>124</v>
      </c>
      <c r="C100" s="45">
        <v>102010482</v>
      </c>
      <c r="D100" s="46" t="s">
        <v>132</v>
      </c>
      <c r="E100" s="47">
        <v>1</v>
      </c>
      <c r="F100" s="13">
        <v>45034.55</v>
      </c>
      <c r="G100" s="13">
        <f t="shared" si="8"/>
        <v>45034.55</v>
      </c>
      <c r="H100" s="13"/>
      <c r="I100" s="13"/>
      <c r="J100" s="13">
        <f t="shared" si="9"/>
        <v>0</v>
      </c>
      <c r="K100" s="13">
        <f t="shared" si="10"/>
        <v>0</v>
      </c>
      <c r="L100" s="13">
        <f t="shared" si="11"/>
        <v>0</v>
      </c>
      <c r="M100" s="12"/>
      <c r="N100" s="12"/>
      <c r="O100" s="12"/>
      <c r="P100" s="48"/>
    </row>
    <row r="101" spans="1:16" s="28" customFormat="1" ht="45" x14ac:dyDescent="0.2">
      <c r="A101" s="12">
        <v>90</v>
      </c>
      <c r="B101" s="44" t="s">
        <v>125</v>
      </c>
      <c r="C101" s="45">
        <v>102010668</v>
      </c>
      <c r="D101" s="46" t="s">
        <v>132</v>
      </c>
      <c r="E101" s="47">
        <v>3</v>
      </c>
      <c r="F101" s="13">
        <v>47772.6</v>
      </c>
      <c r="G101" s="13">
        <f t="shared" si="8"/>
        <v>143317.79999999999</v>
      </c>
      <c r="H101" s="13"/>
      <c r="I101" s="13"/>
      <c r="J101" s="13">
        <f t="shared" si="9"/>
        <v>0</v>
      </c>
      <c r="K101" s="13">
        <f t="shared" si="10"/>
        <v>0</v>
      </c>
      <c r="L101" s="13">
        <f t="shared" si="11"/>
        <v>0</v>
      </c>
      <c r="M101" s="12"/>
      <c r="N101" s="12"/>
      <c r="O101" s="12"/>
      <c r="P101" s="48"/>
    </row>
    <row r="102" spans="1:16" s="28" customFormat="1" ht="45" x14ac:dyDescent="0.2">
      <c r="A102" s="12">
        <v>91</v>
      </c>
      <c r="B102" s="44" t="s">
        <v>126</v>
      </c>
      <c r="C102" s="45">
        <v>102011032</v>
      </c>
      <c r="D102" s="46" t="s">
        <v>132</v>
      </c>
      <c r="E102" s="47">
        <v>3</v>
      </c>
      <c r="F102" s="13">
        <v>45034.55</v>
      </c>
      <c r="G102" s="13">
        <f t="shared" si="8"/>
        <v>135103.65000000002</v>
      </c>
      <c r="H102" s="13"/>
      <c r="I102" s="13"/>
      <c r="J102" s="13">
        <f t="shared" si="9"/>
        <v>0</v>
      </c>
      <c r="K102" s="13">
        <f t="shared" si="10"/>
        <v>0</v>
      </c>
      <c r="L102" s="13">
        <f t="shared" si="11"/>
        <v>0</v>
      </c>
      <c r="M102" s="12"/>
      <c r="N102" s="12"/>
      <c r="O102" s="12"/>
      <c r="P102" s="48"/>
    </row>
    <row r="103" spans="1:16" s="28" customFormat="1" ht="45" x14ac:dyDescent="0.2">
      <c r="A103" s="12">
        <v>92</v>
      </c>
      <c r="B103" s="44" t="s">
        <v>127</v>
      </c>
      <c r="C103" s="45">
        <v>102013170</v>
      </c>
      <c r="D103" s="46" t="s">
        <v>132</v>
      </c>
      <c r="E103" s="47">
        <v>1</v>
      </c>
      <c r="F103" s="13">
        <v>113753.56</v>
      </c>
      <c r="G103" s="13">
        <f t="shared" si="8"/>
        <v>113753.56</v>
      </c>
      <c r="H103" s="13"/>
      <c r="I103" s="13"/>
      <c r="J103" s="13">
        <f t="shared" si="9"/>
        <v>0</v>
      </c>
      <c r="K103" s="13">
        <f t="shared" si="10"/>
        <v>0</v>
      </c>
      <c r="L103" s="13">
        <f t="shared" si="11"/>
        <v>0</v>
      </c>
      <c r="M103" s="12"/>
      <c r="N103" s="12"/>
      <c r="O103" s="12"/>
      <c r="P103" s="48"/>
    </row>
    <row r="104" spans="1:16" s="28" customFormat="1" ht="45" x14ac:dyDescent="0.2">
      <c r="A104" s="12">
        <v>93</v>
      </c>
      <c r="B104" s="44" t="s">
        <v>128</v>
      </c>
      <c r="C104" s="45">
        <v>102013197</v>
      </c>
      <c r="D104" s="46" t="s">
        <v>132</v>
      </c>
      <c r="E104" s="47">
        <v>1</v>
      </c>
      <c r="F104" s="13">
        <v>42046.41</v>
      </c>
      <c r="G104" s="13">
        <f t="shared" si="8"/>
        <v>42046.41</v>
      </c>
      <c r="H104" s="13"/>
      <c r="I104" s="13"/>
      <c r="J104" s="13">
        <f t="shared" si="9"/>
        <v>0</v>
      </c>
      <c r="K104" s="13">
        <f t="shared" si="10"/>
        <v>0</v>
      </c>
      <c r="L104" s="13">
        <f t="shared" si="11"/>
        <v>0</v>
      </c>
      <c r="M104" s="12"/>
      <c r="N104" s="12"/>
      <c r="O104" s="12"/>
      <c r="P104" s="48"/>
    </row>
    <row r="105" spans="1:16" s="28" customFormat="1" ht="45" x14ac:dyDescent="0.2">
      <c r="A105" s="12">
        <v>94</v>
      </c>
      <c r="B105" s="44" t="s">
        <v>129</v>
      </c>
      <c r="C105" s="45">
        <v>102013198</v>
      </c>
      <c r="D105" s="46" t="s">
        <v>132</v>
      </c>
      <c r="E105" s="47">
        <v>1</v>
      </c>
      <c r="F105" s="13">
        <v>55000</v>
      </c>
      <c r="G105" s="13">
        <f t="shared" si="8"/>
        <v>55000</v>
      </c>
      <c r="H105" s="13"/>
      <c r="I105" s="13"/>
      <c r="J105" s="13">
        <f t="shared" si="9"/>
        <v>0</v>
      </c>
      <c r="K105" s="13">
        <f t="shared" si="10"/>
        <v>0</v>
      </c>
      <c r="L105" s="13">
        <f t="shared" si="11"/>
        <v>0</v>
      </c>
      <c r="M105" s="12"/>
      <c r="N105" s="12"/>
      <c r="O105" s="12"/>
      <c r="P105" s="48"/>
    </row>
    <row r="106" spans="1:16" s="28" customFormat="1" ht="60" x14ac:dyDescent="0.2">
      <c r="A106" s="12">
        <v>95</v>
      </c>
      <c r="B106" s="44" t="s">
        <v>130</v>
      </c>
      <c r="C106" s="45">
        <v>102014910</v>
      </c>
      <c r="D106" s="46" t="s">
        <v>132</v>
      </c>
      <c r="E106" s="47">
        <v>1</v>
      </c>
      <c r="F106" s="13">
        <v>132660</v>
      </c>
      <c r="G106" s="13">
        <f t="shared" si="4"/>
        <v>132660</v>
      </c>
      <c r="H106" s="13"/>
      <c r="I106" s="13"/>
      <c r="J106" s="13">
        <f t="shared" si="5"/>
        <v>0</v>
      </c>
      <c r="K106" s="13">
        <f t="shared" si="6"/>
        <v>0</v>
      </c>
      <c r="L106" s="13">
        <f t="shared" si="7"/>
        <v>0</v>
      </c>
      <c r="M106" s="12"/>
      <c r="N106" s="12"/>
      <c r="O106" s="12"/>
      <c r="P106" s="48"/>
    </row>
    <row r="107" spans="1:16" s="28" customFormat="1" ht="60" x14ac:dyDescent="0.2">
      <c r="A107" s="12">
        <v>96</v>
      </c>
      <c r="B107" s="44" t="s">
        <v>131</v>
      </c>
      <c r="C107" s="45">
        <v>102014923</v>
      </c>
      <c r="D107" s="46" t="s">
        <v>132</v>
      </c>
      <c r="E107" s="47">
        <v>4</v>
      </c>
      <c r="F107" s="13">
        <v>57291.78</v>
      </c>
      <c r="G107" s="13">
        <f t="shared" si="0"/>
        <v>229167.12</v>
      </c>
      <c r="H107" s="13"/>
      <c r="I107" s="13"/>
      <c r="J107" s="13">
        <f t="shared" si="1"/>
        <v>0</v>
      </c>
      <c r="K107" s="13">
        <f t="shared" si="2"/>
        <v>0</v>
      </c>
      <c r="L107" s="13">
        <f t="shared" si="3"/>
        <v>0</v>
      </c>
      <c r="M107" s="12"/>
      <c r="N107" s="12"/>
      <c r="O107" s="12"/>
      <c r="P107" s="48"/>
    </row>
    <row r="108" spans="1:16" s="1" customFormat="1" ht="18.75" customHeight="1" x14ac:dyDescent="0.2">
      <c r="A108" s="14"/>
      <c r="B108" s="15"/>
      <c r="C108" s="16"/>
      <c r="D108" s="14"/>
      <c r="E108" s="17"/>
      <c r="F108" s="18" t="s">
        <v>13</v>
      </c>
      <c r="G108" s="18">
        <f>SUM(G12:G107)</f>
        <v>21031359.27</v>
      </c>
      <c r="H108" s="18"/>
      <c r="I108" s="18"/>
      <c r="J108" s="18"/>
      <c r="K108" s="18">
        <f>SUM(K12:K107)</f>
        <v>0</v>
      </c>
      <c r="L108" s="18">
        <f>SUM(L12:L107)</f>
        <v>0</v>
      </c>
      <c r="M108" s="19"/>
      <c r="N108" s="19"/>
      <c r="O108" s="19"/>
      <c r="P108" s="19"/>
    </row>
    <row r="109" spans="1:16" s="1" customFormat="1" x14ac:dyDescent="0.2">
      <c r="A109" s="14"/>
      <c r="B109" s="15"/>
      <c r="C109" s="16"/>
      <c r="D109" s="14"/>
      <c r="E109" s="17"/>
      <c r="F109" s="20"/>
      <c r="G109" s="20"/>
      <c r="H109" s="18"/>
      <c r="I109" s="18"/>
      <c r="J109" s="18"/>
      <c r="K109" s="31"/>
      <c r="L109" s="31"/>
      <c r="M109" s="19"/>
      <c r="N109" s="19"/>
      <c r="O109" s="19"/>
      <c r="P109" s="19"/>
    </row>
    <row r="110" spans="1:16" s="1" customFormat="1" x14ac:dyDescent="0.2">
      <c r="A110" s="14"/>
      <c r="B110" s="15"/>
      <c r="C110" s="16"/>
      <c r="D110" s="14"/>
      <c r="E110" s="17"/>
      <c r="F110" s="20"/>
      <c r="G110" s="20"/>
      <c r="H110" s="18"/>
      <c r="I110" s="18"/>
      <c r="J110" s="18"/>
      <c r="K110" s="31"/>
      <c r="L110" s="31"/>
      <c r="M110" s="19"/>
      <c r="N110" s="19"/>
      <c r="O110" s="19"/>
      <c r="P110" s="19"/>
    </row>
    <row r="111" spans="1:16" s="1" customFormat="1" ht="18.75" customHeight="1" x14ac:dyDescent="0.2">
      <c r="A111" s="38" t="s">
        <v>14</v>
      </c>
      <c r="B111" s="38"/>
      <c r="C111" s="38"/>
      <c r="D111" s="2"/>
      <c r="E111" s="3"/>
      <c r="F111" s="21"/>
      <c r="G111" s="40">
        <f>ROUND(G108*1.18,2)</f>
        <v>24817003.940000001</v>
      </c>
      <c r="H111" s="22"/>
      <c r="I111" s="22"/>
      <c r="J111" s="41"/>
      <c r="K111" s="41"/>
      <c r="L111" s="41"/>
      <c r="M111" s="36"/>
      <c r="N111" s="36"/>
      <c r="O111" s="36"/>
      <c r="P111" s="19"/>
    </row>
    <row r="112" spans="1:16" s="1" customFormat="1" x14ac:dyDescent="0.2">
      <c r="A112" s="2"/>
      <c r="B112" s="2"/>
      <c r="C112" s="2"/>
      <c r="D112" s="2"/>
      <c r="E112" s="3"/>
      <c r="F112" s="4"/>
      <c r="G112" s="22"/>
      <c r="H112" s="22"/>
      <c r="I112" s="22"/>
      <c r="J112" s="41"/>
      <c r="K112" s="41"/>
      <c r="L112" s="41"/>
      <c r="M112" s="36"/>
      <c r="N112" s="36"/>
      <c r="O112" s="36"/>
      <c r="P112" s="19"/>
    </row>
    <row r="113" spans="1:16" s="1" customFormat="1" ht="18.75" customHeight="1" x14ac:dyDescent="0.2">
      <c r="A113" s="39" t="s">
        <v>15</v>
      </c>
      <c r="B113" s="39"/>
      <c r="C113" s="39"/>
      <c r="D113" s="39"/>
      <c r="E113" s="39"/>
      <c r="F113" s="39"/>
      <c r="G113" s="39"/>
      <c r="H113" s="39"/>
      <c r="I113" s="39"/>
      <c r="J113" s="41"/>
      <c r="K113" s="41"/>
      <c r="L113" s="41"/>
      <c r="M113" s="36"/>
      <c r="N113" s="36"/>
      <c r="O113" s="36"/>
      <c r="P113" s="19"/>
    </row>
    <row r="114" spans="1:16" s="1" customFormat="1" x14ac:dyDescent="0.2">
      <c r="A114" s="39" t="s">
        <v>16</v>
      </c>
      <c r="B114" s="39"/>
      <c r="C114" s="39"/>
      <c r="D114" s="39"/>
      <c r="E114" s="39"/>
      <c r="F114" s="39"/>
      <c r="G114" s="39"/>
      <c r="H114" s="39"/>
      <c r="I114" s="39"/>
      <c r="J114" s="41"/>
      <c r="K114" s="41"/>
      <c r="L114" s="41"/>
      <c r="M114" s="36"/>
      <c r="N114" s="36"/>
      <c r="O114" s="36"/>
      <c r="P114" s="19"/>
    </row>
    <row r="115" spans="1:16" s="1" customFormat="1" ht="12.75" customHeight="1" x14ac:dyDescent="0.2">
      <c r="A115" s="39" t="s">
        <v>32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6"/>
      <c r="P115" s="19"/>
    </row>
    <row r="116" spans="1:16" s="1" customFormat="1" x14ac:dyDescent="0.2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6"/>
      <c r="P116" s="19"/>
    </row>
    <row r="117" spans="1:16" s="1" customFormat="1" ht="12.75" customHeight="1" x14ac:dyDescent="0.2">
      <c r="A117" s="39" t="s">
        <v>31</v>
      </c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6"/>
      <c r="P117" s="19"/>
    </row>
    <row r="118" spans="1:16" s="1" customFormat="1" x14ac:dyDescent="0.2">
      <c r="A118" s="35"/>
      <c r="B118" s="35"/>
      <c r="C118" s="35"/>
      <c r="D118" s="35"/>
      <c r="E118" s="35"/>
      <c r="F118" s="23"/>
      <c r="G118" s="23"/>
      <c r="H118" s="23"/>
      <c r="I118" s="23"/>
      <c r="J118" s="23"/>
      <c r="K118" s="23"/>
      <c r="L118" s="23"/>
      <c r="M118" s="35"/>
      <c r="N118" s="35"/>
      <c r="O118" s="35"/>
      <c r="P118" s="19"/>
    </row>
    <row r="119" spans="1:16" s="1" customFormat="1" ht="12.75" customHeight="1" x14ac:dyDescent="0.2">
      <c r="A119" s="37" t="s">
        <v>29</v>
      </c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6"/>
      <c r="P119" s="19"/>
    </row>
    <row r="120" spans="1:16" s="1" customFormat="1" ht="12.75" customHeight="1" x14ac:dyDescent="0.2">
      <c r="A120" s="42" t="s">
        <v>30</v>
      </c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3"/>
      <c r="O120" s="36"/>
      <c r="P120"/>
    </row>
    <row r="121" spans="1:16" s="1" customFormat="1" x14ac:dyDescent="0.2">
      <c r="A121" s="35"/>
      <c r="B121" s="35"/>
      <c r="C121" s="35"/>
      <c r="D121" s="35"/>
      <c r="E121" s="35"/>
      <c r="F121" s="23"/>
      <c r="G121" s="23"/>
      <c r="H121" s="23"/>
      <c r="I121" s="23"/>
      <c r="J121" s="23"/>
      <c r="K121" s="23"/>
      <c r="L121" s="23"/>
      <c r="M121" s="35"/>
      <c r="N121" s="35"/>
      <c r="O121" s="35"/>
      <c r="P121"/>
    </row>
    <row r="122" spans="1:16" s="1" customFormat="1" x14ac:dyDescent="0.2">
      <c r="A122" s="33"/>
      <c r="B122" s="33"/>
      <c r="C122" s="33"/>
      <c r="D122" s="33"/>
      <c r="E122" s="33"/>
      <c r="F122" s="24"/>
      <c r="G122" s="24"/>
      <c r="H122" s="24"/>
      <c r="I122" s="24"/>
      <c r="J122" s="24"/>
      <c r="K122" s="24"/>
      <c r="L122" s="24"/>
      <c r="M122" s="33"/>
      <c r="N122" s="33"/>
      <c r="O122" s="33"/>
      <c r="P122"/>
    </row>
    <row r="123" spans="1:16" s="1" customFormat="1" x14ac:dyDescent="0.2">
      <c r="A123" s="35"/>
      <c r="B123" s="35"/>
      <c r="C123" s="35"/>
      <c r="D123" s="35"/>
      <c r="E123" s="35"/>
      <c r="F123" s="23"/>
      <c r="G123" s="23"/>
      <c r="H123" s="23"/>
      <c r="I123" s="23"/>
      <c r="J123" s="29"/>
      <c r="K123" s="29"/>
      <c r="L123" s="29"/>
      <c r="P123"/>
    </row>
    <row r="124" spans="1:16" s="1" customFormat="1" x14ac:dyDescent="0.2">
      <c r="A124" s="53" t="s">
        <v>17</v>
      </c>
      <c r="B124" s="53"/>
      <c r="C124" s="53"/>
      <c r="D124" s="53"/>
      <c r="E124" s="53"/>
      <c r="F124" s="53"/>
      <c r="G124" s="22"/>
      <c r="H124" s="22"/>
      <c r="I124" s="22"/>
      <c r="J124" s="29"/>
      <c r="K124" s="29"/>
      <c r="L124" s="29"/>
      <c r="P124"/>
    </row>
    <row r="125" spans="1:16" s="1" customFormat="1" ht="15.75" x14ac:dyDescent="0.2">
      <c r="A125" s="51" t="s">
        <v>18</v>
      </c>
      <c r="B125" s="51"/>
      <c r="C125" s="51"/>
      <c r="D125" s="51"/>
      <c r="E125" s="51"/>
      <c r="F125" s="51"/>
      <c r="G125" s="22"/>
      <c r="H125" s="22"/>
      <c r="I125" s="22"/>
      <c r="J125" s="29"/>
      <c r="K125" s="29"/>
      <c r="L125" s="29"/>
      <c r="P125"/>
    </row>
    <row r="126" spans="1:16" s="1" customFormat="1" x14ac:dyDescent="0.2">
      <c r="A126" s="53" t="s">
        <v>17</v>
      </c>
      <c r="B126" s="53"/>
      <c r="C126" s="53"/>
      <c r="D126" s="53"/>
      <c r="E126" s="53"/>
      <c r="F126" s="53"/>
      <c r="G126" s="22"/>
      <c r="H126" s="22"/>
      <c r="I126" s="22"/>
      <c r="J126" s="29"/>
      <c r="K126" s="29"/>
      <c r="L126" s="29"/>
      <c r="P126"/>
    </row>
    <row r="127" spans="1:16" s="1" customFormat="1" ht="15.75" x14ac:dyDescent="0.2">
      <c r="A127" s="51" t="s">
        <v>19</v>
      </c>
      <c r="B127" s="51"/>
      <c r="C127" s="51"/>
      <c r="D127" s="51"/>
      <c r="E127" s="51"/>
      <c r="F127" s="4"/>
      <c r="G127" s="22"/>
      <c r="H127" s="22"/>
      <c r="I127" s="22"/>
      <c r="J127" s="29"/>
      <c r="K127" s="29"/>
      <c r="L127" s="29"/>
      <c r="P127"/>
    </row>
    <row r="128" spans="1:16" s="1" customFormat="1" x14ac:dyDescent="0.2">
      <c r="A128" s="2"/>
      <c r="B128" s="2"/>
      <c r="C128" s="2"/>
      <c r="D128" s="2"/>
      <c r="E128" s="3"/>
      <c r="F128" s="4"/>
      <c r="G128" s="4"/>
      <c r="H128" s="22"/>
      <c r="I128" s="22"/>
      <c r="J128" s="22"/>
      <c r="K128" s="29"/>
      <c r="L128" s="29"/>
      <c r="P128"/>
    </row>
    <row r="129" spans="1:16" s="1" customFormat="1" x14ac:dyDescent="0.2">
      <c r="A129" s="2"/>
      <c r="B129" s="2"/>
      <c r="C129" s="2"/>
      <c r="D129" s="2"/>
      <c r="E129" s="3"/>
      <c r="F129" s="4"/>
      <c r="G129" s="4"/>
      <c r="H129" s="22"/>
      <c r="I129" s="22"/>
      <c r="J129" s="22"/>
      <c r="K129" s="29"/>
      <c r="L129" s="29"/>
      <c r="P129"/>
    </row>
  </sheetData>
  <mergeCells count="7">
    <mergeCell ref="A127:E127"/>
    <mergeCell ref="A4:O4"/>
    <mergeCell ref="A6:O6"/>
    <mergeCell ref="A8:O8"/>
    <mergeCell ref="A124:F124"/>
    <mergeCell ref="A125:F125"/>
    <mergeCell ref="A126:F126"/>
  </mergeCells>
  <conditionalFormatting sqref="C12:C41 C107">
    <cfRule type="duplicateValues" dxfId="104" priority="312"/>
  </conditionalFormatting>
  <conditionalFormatting sqref="B12:C41 B107:C107">
    <cfRule type="duplicateValues" dxfId="103" priority="314"/>
  </conditionalFormatting>
  <conditionalFormatting sqref="B12:B41 B107">
    <cfRule type="duplicateValues" dxfId="102" priority="316"/>
    <cfRule type="duplicateValues" dxfId="101" priority="317"/>
  </conditionalFormatting>
  <conditionalFormatting sqref="B12:B41 B107">
    <cfRule type="duplicateValues" dxfId="100" priority="320"/>
    <cfRule type="duplicateValues" dxfId="99" priority="321"/>
    <cfRule type="duplicateValues" dxfId="98" priority="322"/>
    <cfRule type="duplicateValues" dxfId="97" priority="323"/>
  </conditionalFormatting>
  <conditionalFormatting sqref="C12:C41 C107">
    <cfRule type="duplicateValues" dxfId="96" priority="328" stopIfTrue="1"/>
  </conditionalFormatting>
  <conditionalFormatting sqref="C12:C41 C107">
    <cfRule type="duplicateValues" dxfId="95" priority="330"/>
    <cfRule type="duplicateValues" dxfId="94" priority="331"/>
  </conditionalFormatting>
  <conditionalFormatting sqref="C12:C41 C107">
    <cfRule type="duplicateValues" dxfId="93" priority="334"/>
    <cfRule type="duplicateValues" dxfId="92" priority="335"/>
    <cfRule type="duplicateValues" dxfId="91" priority="336"/>
    <cfRule type="duplicateValues" dxfId="90" priority="337"/>
  </conditionalFormatting>
  <conditionalFormatting sqref="C42:C68 C106">
    <cfRule type="duplicateValues" dxfId="89" priority="16"/>
  </conditionalFormatting>
  <conditionalFormatting sqref="B42:C68 B106:C106">
    <cfRule type="duplicateValues" dxfId="88" priority="17"/>
  </conditionalFormatting>
  <conditionalFormatting sqref="B42:B68 B106">
    <cfRule type="duplicateValues" dxfId="87" priority="18"/>
    <cfRule type="duplicateValues" dxfId="86" priority="19"/>
  </conditionalFormatting>
  <conditionalFormatting sqref="B42:B68 B106">
    <cfRule type="duplicateValues" dxfId="85" priority="20"/>
    <cfRule type="duplicateValues" dxfId="84" priority="21"/>
    <cfRule type="duplicateValues" dxfId="83" priority="22"/>
    <cfRule type="duplicateValues" dxfId="82" priority="23"/>
  </conditionalFormatting>
  <conditionalFormatting sqref="C42:C68 C106">
    <cfRule type="duplicateValues" dxfId="81" priority="24" stopIfTrue="1"/>
  </conditionalFormatting>
  <conditionalFormatting sqref="C42:C68 C106">
    <cfRule type="duplicateValues" dxfId="80" priority="25"/>
    <cfRule type="duplicateValues" dxfId="79" priority="26"/>
  </conditionalFormatting>
  <conditionalFormatting sqref="C42:C68 C106">
    <cfRule type="duplicateValues" dxfId="78" priority="27"/>
    <cfRule type="duplicateValues" dxfId="77" priority="28"/>
    <cfRule type="duplicateValues" dxfId="76" priority="29"/>
    <cfRule type="duplicateValues" dxfId="75" priority="30"/>
  </conditionalFormatting>
  <conditionalFormatting sqref="C69:C105">
    <cfRule type="duplicateValues" dxfId="74" priority="1"/>
  </conditionalFormatting>
  <conditionalFormatting sqref="B69:C105">
    <cfRule type="duplicateValues" dxfId="73" priority="2"/>
  </conditionalFormatting>
  <conditionalFormatting sqref="B69:B105">
    <cfRule type="duplicateValues" dxfId="72" priority="3"/>
    <cfRule type="duplicateValues" dxfId="71" priority="4"/>
  </conditionalFormatting>
  <conditionalFormatting sqref="B69:B105">
    <cfRule type="duplicateValues" dxfId="70" priority="5"/>
    <cfRule type="duplicateValues" dxfId="69" priority="6"/>
    <cfRule type="duplicateValues" dxfId="68" priority="7"/>
    <cfRule type="duplicateValues" dxfId="67" priority="8"/>
  </conditionalFormatting>
  <conditionalFormatting sqref="C69:C105">
    <cfRule type="duplicateValues" dxfId="66" priority="9" stopIfTrue="1"/>
  </conditionalFormatting>
  <conditionalFormatting sqref="C69:C105">
    <cfRule type="duplicateValues" dxfId="65" priority="10"/>
    <cfRule type="duplicateValues" dxfId="64" priority="11"/>
  </conditionalFormatting>
  <conditionalFormatting sqref="C69:C105">
    <cfRule type="duplicateValues" dxfId="63" priority="12"/>
    <cfRule type="duplicateValues" dxfId="62" priority="13"/>
    <cfRule type="duplicateValues" dxfId="61" priority="14"/>
    <cfRule type="duplicateValues" dxfId="60" priority="15"/>
  </conditionalFormatting>
  <printOptions horizontalCentered="1"/>
  <pageMargins left="0" right="0" top="0.27559055118110237" bottom="0.27559055118110237" header="0.31496062992125984" footer="0.31496062992125984"/>
  <pageSetup paperSize="9" scale="6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9"/>
  <sheetViews>
    <sheetView topLeftCell="A40" workbookViewId="0">
      <selection activeCell="I12" sqref="I12"/>
    </sheetView>
  </sheetViews>
  <sheetFormatPr defaultRowHeight="12.75" x14ac:dyDescent="0.2"/>
  <cols>
    <col min="1" max="1" width="5" style="2" customWidth="1"/>
    <col min="2" max="2" width="42.140625" style="2" customWidth="1"/>
    <col min="3" max="3" width="12.5703125" style="2" customWidth="1"/>
    <col min="4" max="4" width="5.85546875" style="2" customWidth="1"/>
    <col min="5" max="5" width="7.5703125" style="3" customWidth="1"/>
    <col min="6" max="6" width="13.28515625" style="4" customWidth="1"/>
    <col min="7" max="7" width="13.42578125" style="4" customWidth="1"/>
    <col min="8" max="8" width="11.85546875" style="22" customWidth="1"/>
    <col min="9" max="9" width="17.28515625" style="22" customWidth="1"/>
    <col min="10" max="10" width="13.5703125" style="22" customWidth="1"/>
    <col min="11" max="11" width="12" style="29" customWidth="1"/>
    <col min="12" max="12" width="12.5703125" style="29" customWidth="1"/>
    <col min="13" max="13" width="16" style="1" customWidth="1"/>
    <col min="14" max="14" width="12.140625" style="1" customWidth="1"/>
    <col min="15" max="15" width="13.5703125" style="1" customWidth="1"/>
    <col min="16" max="16" width="17.42578125" customWidth="1"/>
  </cols>
  <sheetData>
    <row r="1" spans="1:16" s="1" customFormat="1" x14ac:dyDescent="0.2">
      <c r="B1" s="36"/>
      <c r="C1" s="36"/>
      <c r="D1" s="36"/>
      <c r="E1" s="36"/>
      <c r="F1" s="36"/>
      <c r="G1" s="36"/>
      <c r="H1" s="36"/>
      <c r="I1" s="36"/>
      <c r="J1" s="36"/>
      <c r="L1" s="36"/>
      <c r="M1" s="36"/>
      <c r="N1" s="36"/>
      <c r="O1" s="34" t="s">
        <v>27</v>
      </c>
      <c r="P1"/>
    </row>
    <row r="2" spans="1:16" s="1" customFormat="1" x14ac:dyDescent="0.2">
      <c r="B2" s="36"/>
      <c r="C2" s="36"/>
      <c r="D2" s="36"/>
      <c r="E2" s="36"/>
      <c r="F2" s="36"/>
      <c r="G2" s="36"/>
      <c r="H2" s="36"/>
      <c r="I2" s="36"/>
      <c r="J2" s="36"/>
      <c r="L2" s="36"/>
      <c r="M2" s="36"/>
      <c r="N2" s="36"/>
      <c r="O2" s="34" t="s">
        <v>28</v>
      </c>
      <c r="P2"/>
    </row>
    <row r="3" spans="1:16" s="1" customFormat="1" x14ac:dyDescent="0.2">
      <c r="A3" s="2"/>
      <c r="B3" s="2"/>
      <c r="C3" s="2"/>
      <c r="D3" s="2"/>
      <c r="E3" s="3"/>
      <c r="F3" s="4"/>
      <c r="G3" s="4"/>
      <c r="H3" s="22"/>
      <c r="I3" s="22"/>
      <c r="J3" s="22"/>
      <c r="K3" s="29"/>
      <c r="L3" s="29"/>
      <c r="P3"/>
    </row>
    <row r="4" spans="1:16" s="1" customFormat="1" x14ac:dyDescent="0.2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/>
    </row>
    <row r="5" spans="1:16" s="1" customFormat="1" x14ac:dyDescent="0.2">
      <c r="A5" s="2"/>
      <c r="B5" s="2"/>
      <c r="C5" s="2"/>
      <c r="D5" s="2"/>
      <c r="E5" s="3"/>
      <c r="F5" s="4"/>
      <c r="G5" s="4"/>
      <c r="H5" s="22"/>
      <c r="I5" s="22"/>
      <c r="J5" s="22"/>
      <c r="K5" s="29"/>
      <c r="L5" s="29"/>
      <c r="P5"/>
    </row>
    <row r="6" spans="1:16" s="1" customFormat="1" x14ac:dyDescent="0.2">
      <c r="A6" s="52" t="s">
        <v>33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/>
    </row>
    <row r="7" spans="1:16" s="1" customFormat="1" x14ac:dyDescent="0.2">
      <c r="A7" s="2"/>
      <c r="B7" s="2"/>
      <c r="C7" s="2"/>
      <c r="D7" s="2"/>
      <c r="E7" s="3"/>
      <c r="F7" s="4"/>
      <c r="G7" s="4"/>
      <c r="H7" s="22"/>
      <c r="I7" s="22"/>
      <c r="J7" s="22"/>
      <c r="K7" s="29"/>
      <c r="L7" s="29"/>
      <c r="P7"/>
    </row>
    <row r="8" spans="1:16" s="1" customFormat="1" x14ac:dyDescent="0.2">
      <c r="A8" s="52" t="s">
        <v>133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/>
    </row>
    <row r="9" spans="1:16" s="1" customFormat="1" ht="13.5" thickBot="1" x14ac:dyDescent="0.25">
      <c r="A9" s="2"/>
      <c r="B9" s="2"/>
      <c r="C9" s="2"/>
      <c r="D9" s="2"/>
      <c r="E9" s="3"/>
      <c r="F9" s="4"/>
      <c r="G9" s="4"/>
      <c r="H9" s="22"/>
      <c r="I9" s="22"/>
      <c r="J9" s="22"/>
      <c r="K9" s="29"/>
      <c r="L9" s="29"/>
      <c r="P9"/>
    </row>
    <row r="10" spans="1:16" s="11" customFormat="1" ht="90" thickBot="1" x14ac:dyDescent="0.25">
      <c r="A10" s="5" t="s">
        <v>0</v>
      </c>
      <c r="B10" s="6" t="s">
        <v>4</v>
      </c>
      <c r="C10" s="7" t="s">
        <v>1</v>
      </c>
      <c r="D10" s="6" t="s">
        <v>5</v>
      </c>
      <c r="E10" s="8" t="s">
        <v>2</v>
      </c>
      <c r="F10" s="9" t="s">
        <v>20</v>
      </c>
      <c r="G10" s="9" t="s">
        <v>6</v>
      </c>
      <c r="H10" s="9" t="s">
        <v>7</v>
      </c>
      <c r="I10" s="9" t="s">
        <v>8</v>
      </c>
      <c r="J10" s="30" t="s">
        <v>23</v>
      </c>
      <c r="K10" s="9" t="s">
        <v>24</v>
      </c>
      <c r="L10" s="9" t="s">
        <v>25</v>
      </c>
      <c r="M10" s="10" t="s">
        <v>21</v>
      </c>
      <c r="N10" s="10" t="s">
        <v>34</v>
      </c>
      <c r="O10" s="10" t="s">
        <v>22</v>
      </c>
      <c r="P10" s="50" t="s">
        <v>35</v>
      </c>
    </row>
    <row r="11" spans="1:16" s="11" customFormat="1" ht="21" x14ac:dyDescent="0.2">
      <c r="A11" s="25">
        <v>1</v>
      </c>
      <c r="B11" s="25">
        <v>2</v>
      </c>
      <c r="C11" s="26">
        <v>3</v>
      </c>
      <c r="D11" s="25">
        <v>4</v>
      </c>
      <c r="E11" s="25">
        <v>5</v>
      </c>
      <c r="F11" s="25">
        <v>6</v>
      </c>
      <c r="G11" s="27" t="s">
        <v>9</v>
      </c>
      <c r="H11" s="32">
        <v>8</v>
      </c>
      <c r="I11" s="32">
        <v>9</v>
      </c>
      <c r="J11" s="27" t="s">
        <v>10</v>
      </c>
      <c r="K11" s="27" t="s">
        <v>11</v>
      </c>
      <c r="L11" s="27" t="s">
        <v>12</v>
      </c>
      <c r="M11" s="25">
        <v>13</v>
      </c>
      <c r="N11" s="25">
        <v>14</v>
      </c>
      <c r="O11" s="25">
        <v>15</v>
      </c>
      <c r="P11" s="49">
        <v>16</v>
      </c>
    </row>
    <row r="12" spans="1:16" s="28" customFormat="1" ht="45" x14ac:dyDescent="0.2">
      <c r="A12" s="12">
        <v>1</v>
      </c>
      <c r="B12" s="44" t="s">
        <v>36</v>
      </c>
      <c r="C12" s="45">
        <v>10132689</v>
      </c>
      <c r="D12" s="46" t="s">
        <v>132</v>
      </c>
      <c r="E12" s="47">
        <v>3</v>
      </c>
      <c r="F12" s="13">
        <v>36253.08</v>
      </c>
      <c r="G12" s="13">
        <f t="shared" ref="G12:G107" si="0">F12*E12</f>
        <v>108759.24</v>
      </c>
      <c r="H12" s="13"/>
      <c r="I12" s="13"/>
      <c r="J12" s="13">
        <f t="shared" ref="J12:J107" si="1">ROUND(I12*1.18,2)</f>
        <v>0</v>
      </c>
      <c r="K12" s="13">
        <f t="shared" ref="K12:K107" si="2">ROUND(E12*I12,2)</f>
        <v>0</v>
      </c>
      <c r="L12" s="13">
        <f t="shared" ref="L12:L107" si="3">ROUND(E12*J12,2)</f>
        <v>0</v>
      </c>
      <c r="M12" s="12"/>
      <c r="N12" s="12"/>
      <c r="O12" s="12"/>
      <c r="P12" s="48"/>
    </row>
    <row r="13" spans="1:16" s="28" customFormat="1" ht="45" x14ac:dyDescent="0.2">
      <c r="A13" s="12">
        <v>2</v>
      </c>
      <c r="B13" s="44" t="s">
        <v>37</v>
      </c>
      <c r="C13" s="45">
        <v>10132828</v>
      </c>
      <c r="D13" s="46" t="s">
        <v>132</v>
      </c>
      <c r="E13" s="47">
        <v>22</v>
      </c>
      <c r="F13" s="13">
        <v>57011.02</v>
      </c>
      <c r="G13" s="13">
        <f t="shared" si="0"/>
        <v>1254242.44</v>
      </c>
      <c r="H13" s="13"/>
      <c r="I13" s="13"/>
      <c r="J13" s="13">
        <f t="shared" si="1"/>
        <v>0</v>
      </c>
      <c r="K13" s="13">
        <f t="shared" si="2"/>
        <v>0</v>
      </c>
      <c r="L13" s="13">
        <f t="shared" si="3"/>
        <v>0</v>
      </c>
      <c r="M13" s="12"/>
      <c r="N13" s="12"/>
      <c r="O13" s="12"/>
      <c r="P13" s="48"/>
    </row>
    <row r="14" spans="1:16" s="28" customFormat="1" ht="45" x14ac:dyDescent="0.2">
      <c r="A14" s="12">
        <v>3</v>
      </c>
      <c r="B14" s="44" t="s">
        <v>38</v>
      </c>
      <c r="C14" s="45">
        <v>10132839</v>
      </c>
      <c r="D14" s="46" t="s">
        <v>132</v>
      </c>
      <c r="E14" s="47">
        <v>10</v>
      </c>
      <c r="F14" s="13">
        <v>42052.6</v>
      </c>
      <c r="G14" s="13">
        <f t="shared" si="0"/>
        <v>420526</v>
      </c>
      <c r="H14" s="13"/>
      <c r="I14" s="13"/>
      <c r="J14" s="13">
        <f t="shared" si="1"/>
        <v>0</v>
      </c>
      <c r="K14" s="13">
        <f t="shared" si="2"/>
        <v>0</v>
      </c>
      <c r="L14" s="13">
        <f t="shared" si="3"/>
        <v>0</v>
      </c>
      <c r="M14" s="12"/>
      <c r="N14" s="12"/>
      <c r="O14" s="12"/>
      <c r="P14" s="48"/>
    </row>
    <row r="15" spans="1:16" s="28" customFormat="1" ht="45" x14ac:dyDescent="0.2">
      <c r="A15" s="12">
        <v>4</v>
      </c>
      <c r="B15" s="44" t="s">
        <v>39</v>
      </c>
      <c r="C15" s="45">
        <v>10132847</v>
      </c>
      <c r="D15" s="46" t="s">
        <v>132</v>
      </c>
      <c r="E15" s="47">
        <v>2</v>
      </c>
      <c r="F15" s="13">
        <v>42052.6</v>
      </c>
      <c r="G15" s="13">
        <f t="shared" si="0"/>
        <v>84105.2</v>
      </c>
      <c r="H15" s="13"/>
      <c r="I15" s="13"/>
      <c r="J15" s="13">
        <f t="shared" si="1"/>
        <v>0</v>
      </c>
      <c r="K15" s="13">
        <f t="shared" si="2"/>
        <v>0</v>
      </c>
      <c r="L15" s="13">
        <f t="shared" si="3"/>
        <v>0</v>
      </c>
      <c r="M15" s="12"/>
      <c r="N15" s="12"/>
      <c r="O15" s="12"/>
      <c r="P15" s="48"/>
    </row>
    <row r="16" spans="1:16" s="28" customFormat="1" ht="45" x14ac:dyDescent="0.2">
      <c r="A16" s="12">
        <v>5</v>
      </c>
      <c r="B16" s="44" t="s">
        <v>40</v>
      </c>
      <c r="C16" s="45">
        <v>10132866</v>
      </c>
      <c r="D16" s="46" t="s">
        <v>132</v>
      </c>
      <c r="E16" s="47">
        <v>1</v>
      </c>
      <c r="F16" s="13">
        <v>36253.08</v>
      </c>
      <c r="G16" s="13">
        <f t="shared" si="0"/>
        <v>36253.08</v>
      </c>
      <c r="H16" s="13"/>
      <c r="I16" s="13"/>
      <c r="J16" s="13">
        <f t="shared" si="1"/>
        <v>0</v>
      </c>
      <c r="K16" s="13">
        <f t="shared" si="2"/>
        <v>0</v>
      </c>
      <c r="L16" s="13">
        <f t="shared" si="3"/>
        <v>0</v>
      </c>
      <c r="M16" s="12"/>
      <c r="N16" s="12"/>
      <c r="O16" s="12"/>
      <c r="P16" s="48"/>
    </row>
    <row r="17" spans="1:16" s="28" customFormat="1" ht="45" x14ac:dyDescent="0.2">
      <c r="A17" s="12">
        <v>6</v>
      </c>
      <c r="B17" s="44" t="s">
        <v>41</v>
      </c>
      <c r="C17" s="45">
        <v>10132872</v>
      </c>
      <c r="D17" s="46" t="s">
        <v>132</v>
      </c>
      <c r="E17" s="47">
        <v>5</v>
      </c>
      <c r="F17" s="13">
        <v>36253.08</v>
      </c>
      <c r="G17" s="13">
        <f t="shared" si="0"/>
        <v>181265.40000000002</v>
      </c>
      <c r="H17" s="13"/>
      <c r="I17" s="13"/>
      <c r="J17" s="13">
        <f t="shared" si="1"/>
        <v>0</v>
      </c>
      <c r="K17" s="13">
        <f t="shared" si="2"/>
        <v>0</v>
      </c>
      <c r="L17" s="13">
        <f t="shared" si="3"/>
        <v>0</v>
      </c>
      <c r="M17" s="12"/>
      <c r="N17" s="12"/>
      <c r="O17" s="12"/>
      <c r="P17" s="48"/>
    </row>
    <row r="18" spans="1:16" s="28" customFormat="1" ht="45" x14ac:dyDescent="0.2">
      <c r="A18" s="12">
        <v>7</v>
      </c>
      <c r="B18" s="44" t="s">
        <v>42</v>
      </c>
      <c r="C18" s="45">
        <v>10132874</v>
      </c>
      <c r="D18" s="46" t="s">
        <v>132</v>
      </c>
      <c r="E18" s="47">
        <v>5</v>
      </c>
      <c r="F18" s="13">
        <v>36253.08</v>
      </c>
      <c r="G18" s="13">
        <f t="shared" si="0"/>
        <v>181265.40000000002</v>
      </c>
      <c r="H18" s="13"/>
      <c r="I18" s="13"/>
      <c r="J18" s="13">
        <f t="shared" si="1"/>
        <v>0</v>
      </c>
      <c r="K18" s="13">
        <f t="shared" si="2"/>
        <v>0</v>
      </c>
      <c r="L18" s="13">
        <f t="shared" si="3"/>
        <v>0</v>
      </c>
      <c r="M18" s="12"/>
      <c r="N18" s="12"/>
      <c r="O18" s="12"/>
      <c r="P18" s="48"/>
    </row>
    <row r="19" spans="1:16" s="28" customFormat="1" ht="45" x14ac:dyDescent="0.2">
      <c r="A19" s="12">
        <v>8</v>
      </c>
      <c r="B19" s="44" t="s">
        <v>43</v>
      </c>
      <c r="C19" s="45">
        <v>10132876</v>
      </c>
      <c r="D19" s="46" t="s">
        <v>132</v>
      </c>
      <c r="E19" s="47">
        <v>1</v>
      </c>
      <c r="F19" s="13">
        <v>36253.08</v>
      </c>
      <c r="G19" s="13">
        <f t="shared" si="0"/>
        <v>36253.08</v>
      </c>
      <c r="H19" s="13"/>
      <c r="I19" s="13"/>
      <c r="J19" s="13">
        <f t="shared" si="1"/>
        <v>0</v>
      </c>
      <c r="K19" s="13">
        <f t="shared" si="2"/>
        <v>0</v>
      </c>
      <c r="L19" s="13">
        <f t="shared" si="3"/>
        <v>0</v>
      </c>
      <c r="M19" s="12"/>
      <c r="N19" s="12"/>
      <c r="O19" s="12"/>
      <c r="P19" s="48"/>
    </row>
    <row r="20" spans="1:16" s="28" customFormat="1" ht="45" x14ac:dyDescent="0.2">
      <c r="A20" s="12">
        <v>9</v>
      </c>
      <c r="B20" s="44" t="s">
        <v>44</v>
      </c>
      <c r="C20" s="45">
        <v>10132878</v>
      </c>
      <c r="D20" s="46" t="s">
        <v>132</v>
      </c>
      <c r="E20" s="47">
        <v>17</v>
      </c>
      <c r="F20" s="13">
        <v>42052.6</v>
      </c>
      <c r="G20" s="13">
        <f t="shared" si="0"/>
        <v>714894.2</v>
      </c>
      <c r="H20" s="13"/>
      <c r="I20" s="13"/>
      <c r="J20" s="13">
        <f t="shared" si="1"/>
        <v>0</v>
      </c>
      <c r="K20" s="13">
        <f t="shared" si="2"/>
        <v>0</v>
      </c>
      <c r="L20" s="13">
        <f t="shared" si="3"/>
        <v>0</v>
      </c>
      <c r="M20" s="12"/>
      <c r="N20" s="12"/>
      <c r="O20" s="12"/>
      <c r="P20" s="48"/>
    </row>
    <row r="21" spans="1:16" s="28" customFormat="1" ht="45" x14ac:dyDescent="0.2">
      <c r="A21" s="12">
        <v>10</v>
      </c>
      <c r="B21" s="44" t="s">
        <v>45</v>
      </c>
      <c r="C21" s="45">
        <v>10132883</v>
      </c>
      <c r="D21" s="46" t="s">
        <v>132</v>
      </c>
      <c r="E21" s="47">
        <v>4</v>
      </c>
      <c r="F21" s="13">
        <v>42052.6</v>
      </c>
      <c r="G21" s="13">
        <f t="shared" si="0"/>
        <v>168210.4</v>
      </c>
      <c r="H21" s="13"/>
      <c r="I21" s="13"/>
      <c r="J21" s="13">
        <f t="shared" si="1"/>
        <v>0</v>
      </c>
      <c r="K21" s="13">
        <f t="shared" si="2"/>
        <v>0</v>
      </c>
      <c r="L21" s="13">
        <f t="shared" si="3"/>
        <v>0</v>
      </c>
      <c r="M21" s="12"/>
      <c r="N21" s="12"/>
      <c r="O21" s="12"/>
      <c r="P21" s="48"/>
    </row>
    <row r="22" spans="1:16" s="28" customFormat="1" ht="45" x14ac:dyDescent="0.2">
      <c r="A22" s="12">
        <v>11</v>
      </c>
      <c r="B22" s="44" t="s">
        <v>46</v>
      </c>
      <c r="C22" s="45">
        <v>10132895</v>
      </c>
      <c r="D22" s="46" t="s">
        <v>132</v>
      </c>
      <c r="E22" s="47">
        <v>1</v>
      </c>
      <c r="F22" s="13">
        <v>53215.99</v>
      </c>
      <c r="G22" s="13">
        <f t="shared" si="0"/>
        <v>53215.99</v>
      </c>
      <c r="H22" s="13"/>
      <c r="I22" s="13"/>
      <c r="J22" s="13">
        <f t="shared" si="1"/>
        <v>0</v>
      </c>
      <c r="K22" s="13">
        <f t="shared" si="2"/>
        <v>0</v>
      </c>
      <c r="L22" s="13">
        <f t="shared" si="3"/>
        <v>0</v>
      </c>
      <c r="M22" s="12"/>
      <c r="N22" s="12"/>
      <c r="O22" s="12"/>
      <c r="P22" s="48"/>
    </row>
    <row r="23" spans="1:16" s="28" customFormat="1" ht="45" x14ac:dyDescent="0.2">
      <c r="A23" s="12">
        <v>12</v>
      </c>
      <c r="B23" s="44" t="s">
        <v>47</v>
      </c>
      <c r="C23" s="45">
        <v>10132942</v>
      </c>
      <c r="D23" s="46" t="s">
        <v>132</v>
      </c>
      <c r="E23" s="47">
        <v>4</v>
      </c>
      <c r="F23" s="13">
        <v>57011.02</v>
      </c>
      <c r="G23" s="13">
        <f t="shared" si="0"/>
        <v>228044.08</v>
      </c>
      <c r="H23" s="13"/>
      <c r="I23" s="13"/>
      <c r="J23" s="13">
        <f t="shared" si="1"/>
        <v>0</v>
      </c>
      <c r="K23" s="13">
        <f t="shared" si="2"/>
        <v>0</v>
      </c>
      <c r="L23" s="13">
        <f t="shared" si="3"/>
        <v>0</v>
      </c>
      <c r="M23" s="12"/>
      <c r="N23" s="12"/>
      <c r="O23" s="12"/>
      <c r="P23" s="48"/>
    </row>
    <row r="24" spans="1:16" s="28" customFormat="1" ht="45" x14ac:dyDescent="0.2">
      <c r="A24" s="12">
        <v>13</v>
      </c>
      <c r="B24" s="44" t="s">
        <v>48</v>
      </c>
      <c r="C24" s="45">
        <v>10132944</v>
      </c>
      <c r="D24" s="46" t="s">
        <v>132</v>
      </c>
      <c r="E24" s="47">
        <v>4</v>
      </c>
      <c r="F24" s="13">
        <v>39820</v>
      </c>
      <c r="G24" s="13">
        <f t="shared" si="0"/>
        <v>159280</v>
      </c>
      <c r="H24" s="13"/>
      <c r="I24" s="13"/>
      <c r="J24" s="13">
        <f t="shared" si="1"/>
        <v>0</v>
      </c>
      <c r="K24" s="13">
        <f t="shared" si="2"/>
        <v>0</v>
      </c>
      <c r="L24" s="13">
        <f t="shared" si="3"/>
        <v>0</v>
      </c>
      <c r="M24" s="12"/>
      <c r="N24" s="12"/>
      <c r="O24" s="12"/>
      <c r="P24" s="48"/>
    </row>
    <row r="25" spans="1:16" s="28" customFormat="1" ht="45" x14ac:dyDescent="0.2">
      <c r="A25" s="12">
        <v>14</v>
      </c>
      <c r="B25" s="44" t="s">
        <v>49</v>
      </c>
      <c r="C25" s="45">
        <v>10133769</v>
      </c>
      <c r="D25" s="46" t="s">
        <v>132</v>
      </c>
      <c r="E25" s="47">
        <v>1</v>
      </c>
      <c r="F25" s="13">
        <v>122650</v>
      </c>
      <c r="G25" s="13">
        <f t="shared" si="0"/>
        <v>122650</v>
      </c>
      <c r="H25" s="13"/>
      <c r="I25" s="13"/>
      <c r="J25" s="13">
        <f t="shared" si="1"/>
        <v>0</v>
      </c>
      <c r="K25" s="13">
        <f t="shared" si="2"/>
        <v>0</v>
      </c>
      <c r="L25" s="13">
        <f t="shared" si="3"/>
        <v>0</v>
      </c>
      <c r="M25" s="12"/>
      <c r="N25" s="12"/>
      <c r="O25" s="12"/>
      <c r="P25" s="48"/>
    </row>
    <row r="26" spans="1:16" s="28" customFormat="1" ht="45" x14ac:dyDescent="0.2">
      <c r="A26" s="12">
        <v>15</v>
      </c>
      <c r="B26" s="44" t="s">
        <v>50</v>
      </c>
      <c r="C26" s="45">
        <v>10133866</v>
      </c>
      <c r="D26" s="46" t="s">
        <v>132</v>
      </c>
      <c r="E26" s="47">
        <v>2</v>
      </c>
      <c r="F26" s="13">
        <v>57011.02</v>
      </c>
      <c r="G26" s="13">
        <f t="shared" si="0"/>
        <v>114022.04</v>
      </c>
      <c r="H26" s="13"/>
      <c r="I26" s="13"/>
      <c r="J26" s="13">
        <f t="shared" si="1"/>
        <v>0</v>
      </c>
      <c r="K26" s="13">
        <f t="shared" si="2"/>
        <v>0</v>
      </c>
      <c r="L26" s="13">
        <f t="shared" si="3"/>
        <v>0</v>
      </c>
      <c r="M26" s="12"/>
      <c r="N26" s="12"/>
      <c r="O26" s="12"/>
      <c r="P26" s="48"/>
    </row>
    <row r="27" spans="1:16" s="28" customFormat="1" ht="45" x14ac:dyDescent="0.2">
      <c r="A27" s="12">
        <v>16</v>
      </c>
      <c r="B27" s="44" t="s">
        <v>51</v>
      </c>
      <c r="C27" s="45">
        <v>10134855</v>
      </c>
      <c r="D27" s="46" t="s">
        <v>132</v>
      </c>
      <c r="E27" s="47">
        <v>12</v>
      </c>
      <c r="F27" s="13">
        <v>57011.02</v>
      </c>
      <c r="G27" s="13">
        <f t="shared" si="0"/>
        <v>684132.24</v>
      </c>
      <c r="H27" s="13"/>
      <c r="I27" s="13"/>
      <c r="J27" s="13">
        <f t="shared" si="1"/>
        <v>0</v>
      </c>
      <c r="K27" s="13">
        <f t="shared" si="2"/>
        <v>0</v>
      </c>
      <c r="L27" s="13">
        <f t="shared" si="3"/>
        <v>0</v>
      </c>
      <c r="M27" s="12"/>
      <c r="N27" s="12"/>
      <c r="O27" s="12"/>
      <c r="P27" s="48"/>
    </row>
    <row r="28" spans="1:16" s="28" customFormat="1" ht="45" x14ac:dyDescent="0.2">
      <c r="A28" s="12">
        <v>17</v>
      </c>
      <c r="B28" s="44" t="s">
        <v>52</v>
      </c>
      <c r="C28" s="45">
        <v>10134988</v>
      </c>
      <c r="D28" s="46" t="s">
        <v>132</v>
      </c>
      <c r="E28" s="47">
        <v>7</v>
      </c>
      <c r="F28" s="13">
        <v>67314.97</v>
      </c>
      <c r="G28" s="13">
        <f t="shared" si="0"/>
        <v>471204.79000000004</v>
      </c>
      <c r="H28" s="13"/>
      <c r="I28" s="13"/>
      <c r="J28" s="13">
        <f t="shared" si="1"/>
        <v>0</v>
      </c>
      <c r="K28" s="13">
        <f t="shared" si="2"/>
        <v>0</v>
      </c>
      <c r="L28" s="13">
        <f t="shared" si="3"/>
        <v>0</v>
      </c>
      <c r="M28" s="12"/>
      <c r="N28" s="12"/>
      <c r="O28" s="12"/>
      <c r="P28" s="48"/>
    </row>
    <row r="29" spans="1:16" s="28" customFormat="1" ht="45" x14ac:dyDescent="0.2">
      <c r="A29" s="12">
        <v>18</v>
      </c>
      <c r="B29" s="44" t="s">
        <v>53</v>
      </c>
      <c r="C29" s="45">
        <v>10135123</v>
      </c>
      <c r="D29" s="46" t="s">
        <v>132</v>
      </c>
      <c r="E29" s="47">
        <v>1</v>
      </c>
      <c r="F29" s="13">
        <v>67314.97</v>
      </c>
      <c r="G29" s="13">
        <f t="shared" si="0"/>
        <v>67314.97</v>
      </c>
      <c r="H29" s="13"/>
      <c r="I29" s="13"/>
      <c r="J29" s="13">
        <f t="shared" si="1"/>
        <v>0</v>
      </c>
      <c r="K29" s="13">
        <f t="shared" si="2"/>
        <v>0</v>
      </c>
      <c r="L29" s="13">
        <f t="shared" si="3"/>
        <v>0</v>
      </c>
      <c r="M29" s="12"/>
      <c r="N29" s="12"/>
      <c r="O29" s="12"/>
      <c r="P29" s="48"/>
    </row>
    <row r="30" spans="1:16" s="28" customFormat="1" ht="60" x14ac:dyDescent="0.2">
      <c r="A30" s="12">
        <v>19</v>
      </c>
      <c r="B30" s="44" t="s">
        <v>54</v>
      </c>
      <c r="C30" s="45">
        <v>10135256</v>
      </c>
      <c r="D30" s="46" t="s">
        <v>132</v>
      </c>
      <c r="E30" s="47">
        <v>1</v>
      </c>
      <c r="F30" s="13">
        <v>60357.63</v>
      </c>
      <c r="G30" s="13">
        <f t="shared" si="0"/>
        <v>60357.63</v>
      </c>
      <c r="H30" s="13"/>
      <c r="I30" s="13"/>
      <c r="J30" s="13">
        <f t="shared" si="1"/>
        <v>0</v>
      </c>
      <c r="K30" s="13">
        <f t="shared" si="2"/>
        <v>0</v>
      </c>
      <c r="L30" s="13">
        <f t="shared" si="3"/>
        <v>0</v>
      </c>
      <c r="M30" s="12"/>
      <c r="N30" s="12"/>
      <c r="O30" s="12"/>
      <c r="P30" s="48"/>
    </row>
    <row r="31" spans="1:16" s="28" customFormat="1" ht="45" x14ac:dyDescent="0.2">
      <c r="A31" s="12">
        <v>20</v>
      </c>
      <c r="B31" s="44" t="s">
        <v>55</v>
      </c>
      <c r="C31" s="45">
        <v>10135863</v>
      </c>
      <c r="D31" s="46" t="s">
        <v>132</v>
      </c>
      <c r="E31" s="47">
        <v>4</v>
      </c>
      <c r="F31" s="13">
        <v>40700</v>
      </c>
      <c r="G31" s="13">
        <f t="shared" si="0"/>
        <v>162800</v>
      </c>
      <c r="H31" s="13"/>
      <c r="I31" s="13"/>
      <c r="J31" s="13">
        <f t="shared" si="1"/>
        <v>0</v>
      </c>
      <c r="K31" s="13">
        <f t="shared" si="2"/>
        <v>0</v>
      </c>
      <c r="L31" s="13">
        <f t="shared" si="3"/>
        <v>0</v>
      </c>
      <c r="M31" s="12"/>
      <c r="N31" s="12"/>
      <c r="O31" s="12"/>
      <c r="P31" s="48"/>
    </row>
    <row r="32" spans="1:16" s="28" customFormat="1" ht="60" x14ac:dyDescent="0.2">
      <c r="A32" s="12">
        <v>21</v>
      </c>
      <c r="B32" s="44" t="s">
        <v>56</v>
      </c>
      <c r="C32" s="45">
        <v>10136689</v>
      </c>
      <c r="D32" s="46" t="s">
        <v>132</v>
      </c>
      <c r="E32" s="47">
        <v>7</v>
      </c>
      <c r="F32" s="13">
        <v>72017.63</v>
      </c>
      <c r="G32" s="13">
        <f t="shared" si="0"/>
        <v>504123.41000000003</v>
      </c>
      <c r="H32" s="13"/>
      <c r="I32" s="13"/>
      <c r="J32" s="13">
        <f t="shared" si="1"/>
        <v>0</v>
      </c>
      <c r="K32" s="13">
        <f t="shared" si="2"/>
        <v>0</v>
      </c>
      <c r="L32" s="13">
        <f t="shared" si="3"/>
        <v>0</v>
      </c>
      <c r="M32" s="12"/>
      <c r="N32" s="12"/>
      <c r="O32" s="12"/>
      <c r="P32" s="48"/>
    </row>
    <row r="33" spans="1:16" s="28" customFormat="1" ht="45" x14ac:dyDescent="0.2">
      <c r="A33" s="12">
        <v>22</v>
      </c>
      <c r="B33" s="44" t="s">
        <v>57</v>
      </c>
      <c r="C33" s="45">
        <v>10147033</v>
      </c>
      <c r="D33" s="46" t="s">
        <v>132</v>
      </c>
      <c r="E33" s="47">
        <v>5</v>
      </c>
      <c r="F33" s="13">
        <v>57011.02</v>
      </c>
      <c r="G33" s="13">
        <f t="shared" si="0"/>
        <v>285055.09999999998</v>
      </c>
      <c r="H33" s="13"/>
      <c r="I33" s="13"/>
      <c r="J33" s="13">
        <f t="shared" si="1"/>
        <v>0</v>
      </c>
      <c r="K33" s="13">
        <f t="shared" si="2"/>
        <v>0</v>
      </c>
      <c r="L33" s="13">
        <f t="shared" si="3"/>
        <v>0</v>
      </c>
      <c r="M33" s="12"/>
      <c r="N33" s="12"/>
      <c r="O33" s="12"/>
      <c r="P33" s="48"/>
    </row>
    <row r="34" spans="1:16" s="28" customFormat="1" ht="45" x14ac:dyDescent="0.2">
      <c r="A34" s="12">
        <v>23</v>
      </c>
      <c r="B34" s="44" t="s">
        <v>58</v>
      </c>
      <c r="C34" s="45">
        <v>10147035</v>
      </c>
      <c r="D34" s="46" t="s">
        <v>132</v>
      </c>
      <c r="E34" s="47">
        <v>1</v>
      </c>
      <c r="F34" s="13">
        <v>42052.6</v>
      </c>
      <c r="G34" s="13">
        <f t="shared" si="0"/>
        <v>42052.6</v>
      </c>
      <c r="H34" s="13"/>
      <c r="I34" s="13"/>
      <c r="J34" s="13">
        <f t="shared" si="1"/>
        <v>0</v>
      </c>
      <c r="K34" s="13">
        <f t="shared" si="2"/>
        <v>0</v>
      </c>
      <c r="L34" s="13">
        <f t="shared" si="3"/>
        <v>0</v>
      </c>
      <c r="M34" s="12"/>
      <c r="N34" s="12"/>
      <c r="O34" s="12"/>
      <c r="P34" s="48"/>
    </row>
    <row r="35" spans="1:16" s="28" customFormat="1" ht="45" x14ac:dyDescent="0.2">
      <c r="A35" s="12">
        <v>24</v>
      </c>
      <c r="B35" s="44" t="s">
        <v>59</v>
      </c>
      <c r="C35" s="45">
        <v>10149108</v>
      </c>
      <c r="D35" s="46" t="s">
        <v>132</v>
      </c>
      <c r="E35" s="47">
        <v>1</v>
      </c>
      <c r="F35" s="13">
        <v>57291.78</v>
      </c>
      <c r="G35" s="13">
        <f t="shared" si="0"/>
        <v>57291.78</v>
      </c>
      <c r="H35" s="13"/>
      <c r="I35" s="13"/>
      <c r="J35" s="13">
        <f t="shared" si="1"/>
        <v>0</v>
      </c>
      <c r="K35" s="13">
        <f t="shared" si="2"/>
        <v>0</v>
      </c>
      <c r="L35" s="13">
        <f t="shared" si="3"/>
        <v>0</v>
      </c>
      <c r="M35" s="12"/>
      <c r="N35" s="12"/>
      <c r="O35" s="12"/>
      <c r="P35" s="48"/>
    </row>
    <row r="36" spans="1:16" s="28" customFormat="1" ht="45" x14ac:dyDescent="0.2">
      <c r="A36" s="12">
        <v>25</v>
      </c>
      <c r="B36" s="44" t="s">
        <v>60</v>
      </c>
      <c r="C36" s="45">
        <v>10149212</v>
      </c>
      <c r="D36" s="46" t="s">
        <v>132</v>
      </c>
      <c r="E36" s="47">
        <v>1</v>
      </c>
      <c r="F36" s="13">
        <v>39241.21</v>
      </c>
      <c r="G36" s="13">
        <f t="shared" si="0"/>
        <v>39241.21</v>
      </c>
      <c r="H36" s="13"/>
      <c r="I36" s="13"/>
      <c r="J36" s="13">
        <f t="shared" si="1"/>
        <v>0</v>
      </c>
      <c r="K36" s="13">
        <f t="shared" si="2"/>
        <v>0</v>
      </c>
      <c r="L36" s="13">
        <f t="shared" si="3"/>
        <v>0</v>
      </c>
      <c r="M36" s="12"/>
      <c r="N36" s="12"/>
      <c r="O36" s="12"/>
      <c r="P36" s="48"/>
    </row>
    <row r="37" spans="1:16" s="28" customFormat="1" ht="45" x14ac:dyDescent="0.2">
      <c r="A37" s="12">
        <v>26</v>
      </c>
      <c r="B37" s="44" t="s">
        <v>61</v>
      </c>
      <c r="C37" s="45">
        <v>10149222</v>
      </c>
      <c r="D37" s="46" t="s">
        <v>132</v>
      </c>
      <c r="E37" s="47">
        <v>4</v>
      </c>
      <c r="F37" s="13">
        <v>39241.21</v>
      </c>
      <c r="G37" s="13">
        <f t="shared" si="0"/>
        <v>156964.84</v>
      </c>
      <c r="H37" s="13"/>
      <c r="I37" s="13"/>
      <c r="J37" s="13">
        <f t="shared" si="1"/>
        <v>0</v>
      </c>
      <c r="K37" s="13">
        <f t="shared" si="2"/>
        <v>0</v>
      </c>
      <c r="L37" s="13">
        <f t="shared" si="3"/>
        <v>0</v>
      </c>
      <c r="M37" s="12"/>
      <c r="N37" s="12"/>
      <c r="O37" s="12"/>
      <c r="P37" s="48"/>
    </row>
    <row r="38" spans="1:16" s="28" customFormat="1" ht="45" x14ac:dyDescent="0.2">
      <c r="A38" s="12">
        <v>27</v>
      </c>
      <c r="B38" s="44" t="s">
        <v>62</v>
      </c>
      <c r="C38" s="45">
        <v>10149225</v>
      </c>
      <c r="D38" s="46" t="s">
        <v>132</v>
      </c>
      <c r="E38" s="47">
        <v>16</v>
      </c>
      <c r="F38" s="13">
        <v>57291.78</v>
      </c>
      <c r="G38" s="13">
        <f t="shared" si="0"/>
        <v>916668.48</v>
      </c>
      <c r="H38" s="13"/>
      <c r="I38" s="13"/>
      <c r="J38" s="13">
        <f t="shared" si="1"/>
        <v>0</v>
      </c>
      <c r="K38" s="13">
        <f t="shared" si="2"/>
        <v>0</v>
      </c>
      <c r="L38" s="13">
        <f t="shared" si="3"/>
        <v>0</v>
      </c>
      <c r="M38" s="12"/>
      <c r="N38" s="12"/>
      <c r="O38" s="12"/>
      <c r="P38" s="48"/>
    </row>
    <row r="39" spans="1:16" s="28" customFormat="1" ht="45" x14ac:dyDescent="0.2">
      <c r="A39" s="12">
        <v>28</v>
      </c>
      <c r="B39" s="44" t="s">
        <v>63</v>
      </c>
      <c r="C39" s="45">
        <v>10158059</v>
      </c>
      <c r="D39" s="46" t="s">
        <v>132</v>
      </c>
      <c r="E39" s="47">
        <v>8</v>
      </c>
      <c r="F39" s="13">
        <v>58935.99</v>
      </c>
      <c r="G39" s="13">
        <f t="shared" si="0"/>
        <v>471487.92</v>
      </c>
      <c r="H39" s="13"/>
      <c r="I39" s="13"/>
      <c r="J39" s="13">
        <f t="shared" si="1"/>
        <v>0</v>
      </c>
      <c r="K39" s="13">
        <f t="shared" si="2"/>
        <v>0</v>
      </c>
      <c r="L39" s="13">
        <f t="shared" si="3"/>
        <v>0</v>
      </c>
      <c r="M39" s="12"/>
      <c r="N39" s="12"/>
      <c r="O39" s="12"/>
      <c r="P39" s="48"/>
    </row>
    <row r="40" spans="1:16" s="28" customFormat="1" ht="45" x14ac:dyDescent="0.2">
      <c r="A40" s="12">
        <v>29</v>
      </c>
      <c r="B40" s="44" t="s">
        <v>64</v>
      </c>
      <c r="C40" s="45">
        <v>10158109</v>
      </c>
      <c r="D40" s="46" t="s">
        <v>132</v>
      </c>
      <c r="E40" s="47">
        <v>16</v>
      </c>
      <c r="F40" s="13">
        <v>45034.55</v>
      </c>
      <c r="G40" s="13">
        <f t="shared" si="0"/>
        <v>720552.8</v>
      </c>
      <c r="H40" s="13"/>
      <c r="I40" s="13"/>
      <c r="J40" s="13">
        <f t="shared" si="1"/>
        <v>0</v>
      </c>
      <c r="K40" s="13">
        <f t="shared" si="2"/>
        <v>0</v>
      </c>
      <c r="L40" s="13">
        <f t="shared" si="3"/>
        <v>0</v>
      </c>
      <c r="M40" s="12"/>
      <c r="N40" s="12"/>
      <c r="O40" s="12"/>
      <c r="P40" s="48"/>
    </row>
    <row r="41" spans="1:16" s="28" customFormat="1" ht="45" x14ac:dyDescent="0.2">
      <c r="A41" s="12">
        <v>30</v>
      </c>
      <c r="B41" s="44" t="s">
        <v>65</v>
      </c>
      <c r="C41" s="45">
        <v>10158127</v>
      </c>
      <c r="D41" s="46" t="s">
        <v>132</v>
      </c>
      <c r="E41" s="47">
        <v>1</v>
      </c>
      <c r="F41" s="13">
        <v>42046.41</v>
      </c>
      <c r="G41" s="13">
        <f t="shared" si="0"/>
        <v>42046.41</v>
      </c>
      <c r="H41" s="13"/>
      <c r="I41" s="13"/>
      <c r="J41" s="13">
        <f t="shared" si="1"/>
        <v>0</v>
      </c>
      <c r="K41" s="13">
        <f t="shared" si="2"/>
        <v>0</v>
      </c>
      <c r="L41" s="13">
        <f t="shared" si="3"/>
        <v>0</v>
      </c>
      <c r="M41" s="12"/>
      <c r="N41" s="12"/>
      <c r="O41" s="12"/>
      <c r="P41" s="48"/>
    </row>
    <row r="42" spans="1:16" s="28" customFormat="1" ht="45" x14ac:dyDescent="0.2">
      <c r="A42" s="12">
        <v>31</v>
      </c>
      <c r="B42" s="44" t="s">
        <v>66</v>
      </c>
      <c r="C42" s="45">
        <v>10158128</v>
      </c>
      <c r="D42" s="46" t="s">
        <v>132</v>
      </c>
      <c r="E42" s="47">
        <v>5</v>
      </c>
      <c r="F42" s="13">
        <v>45034.55</v>
      </c>
      <c r="G42" s="13">
        <f t="shared" ref="G42:G69" si="4">F42*E42</f>
        <v>225172.75</v>
      </c>
      <c r="H42" s="13"/>
      <c r="I42" s="13"/>
      <c r="J42" s="13">
        <f t="shared" ref="J42:J69" si="5">ROUND(I42*1.18,2)</f>
        <v>0</v>
      </c>
      <c r="K42" s="13">
        <f t="shared" ref="K42:K69" si="6">ROUND(E42*I42,2)</f>
        <v>0</v>
      </c>
      <c r="L42" s="13">
        <f t="shared" ref="L42:L69" si="7">ROUND(E42*J42,2)</f>
        <v>0</v>
      </c>
      <c r="M42" s="12"/>
      <c r="N42" s="12"/>
      <c r="O42" s="12"/>
      <c r="P42" s="48"/>
    </row>
    <row r="43" spans="1:16" s="28" customFormat="1" ht="45" x14ac:dyDescent="0.2">
      <c r="A43" s="12">
        <v>32</v>
      </c>
      <c r="B43" s="44" t="s">
        <v>67</v>
      </c>
      <c r="C43" s="45">
        <v>10158136</v>
      </c>
      <c r="D43" s="46" t="s">
        <v>132</v>
      </c>
      <c r="E43" s="47">
        <v>1</v>
      </c>
      <c r="F43" s="13">
        <v>42046.41</v>
      </c>
      <c r="G43" s="13">
        <f t="shared" si="4"/>
        <v>42046.41</v>
      </c>
      <c r="H43" s="13"/>
      <c r="I43" s="13"/>
      <c r="J43" s="13">
        <f t="shared" si="5"/>
        <v>0</v>
      </c>
      <c r="K43" s="13">
        <f t="shared" si="6"/>
        <v>0</v>
      </c>
      <c r="L43" s="13">
        <f t="shared" si="7"/>
        <v>0</v>
      </c>
      <c r="M43" s="12"/>
      <c r="N43" s="12"/>
      <c r="O43" s="12"/>
      <c r="P43" s="48"/>
    </row>
    <row r="44" spans="1:16" s="28" customFormat="1" ht="45" x14ac:dyDescent="0.2">
      <c r="A44" s="12">
        <v>33</v>
      </c>
      <c r="B44" s="44" t="s">
        <v>68</v>
      </c>
      <c r="C44" s="45">
        <v>10158149</v>
      </c>
      <c r="D44" s="46" t="s">
        <v>132</v>
      </c>
      <c r="E44" s="47">
        <v>5</v>
      </c>
      <c r="F44" s="13">
        <v>57291.78</v>
      </c>
      <c r="G44" s="13">
        <f t="shared" si="4"/>
        <v>286458.90000000002</v>
      </c>
      <c r="H44" s="13"/>
      <c r="I44" s="13"/>
      <c r="J44" s="13">
        <f t="shared" si="5"/>
        <v>0</v>
      </c>
      <c r="K44" s="13">
        <f t="shared" si="6"/>
        <v>0</v>
      </c>
      <c r="L44" s="13">
        <f t="shared" si="7"/>
        <v>0</v>
      </c>
      <c r="M44" s="12"/>
      <c r="N44" s="12"/>
      <c r="O44" s="12"/>
      <c r="P44" s="48"/>
    </row>
    <row r="45" spans="1:16" s="28" customFormat="1" ht="45" x14ac:dyDescent="0.2">
      <c r="A45" s="12">
        <v>34</v>
      </c>
      <c r="B45" s="44" t="s">
        <v>69</v>
      </c>
      <c r="C45" s="45">
        <v>10158151</v>
      </c>
      <c r="D45" s="46" t="s">
        <v>132</v>
      </c>
      <c r="E45" s="47">
        <v>3</v>
      </c>
      <c r="F45" s="13">
        <v>57291.78</v>
      </c>
      <c r="G45" s="13">
        <f t="shared" si="4"/>
        <v>171875.34</v>
      </c>
      <c r="H45" s="13"/>
      <c r="I45" s="13"/>
      <c r="J45" s="13">
        <f t="shared" si="5"/>
        <v>0</v>
      </c>
      <c r="K45" s="13">
        <f t="shared" si="6"/>
        <v>0</v>
      </c>
      <c r="L45" s="13">
        <f t="shared" si="7"/>
        <v>0</v>
      </c>
      <c r="M45" s="12"/>
      <c r="N45" s="12"/>
      <c r="O45" s="12"/>
      <c r="P45" s="48"/>
    </row>
    <row r="46" spans="1:16" s="28" customFormat="1" ht="45" x14ac:dyDescent="0.2">
      <c r="A46" s="12">
        <v>35</v>
      </c>
      <c r="B46" s="44" t="s">
        <v>70</v>
      </c>
      <c r="C46" s="45">
        <v>10158152</v>
      </c>
      <c r="D46" s="46" t="s">
        <v>132</v>
      </c>
      <c r="E46" s="47">
        <v>10</v>
      </c>
      <c r="F46" s="13">
        <v>47772.6</v>
      </c>
      <c r="G46" s="13">
        <f t="shared" si="4"/>
        <v>477726</v>
      </c>
      <c r="H46" s="13"/>
      <c r="I46" s="13"/>
      <c r="J46" s="13">
        <f t="shared" si="5"/>
        <v>0</v>
      </c>
      <c r="K46" s="13">
        <f t="shared" si="6"/>
        <v>0</v>
      </c>
      <c r="L46" s="13">
        <f t="shared" si="7"/>
        <v>0</v>
      </c>
      <c r="M46" s="12"/>
      <c r="N46" s="12"/>
      <c r="O46" s="12"/>
      <c r="P46" s="48"/>
    </row>
    <row r="47" spans="1:16" s="28" customFormat="1" ht="45" x14ac:dyDescent="0.2">
      <c r="A47" s="12">
        <v>36</v>
      </c>
      <c r="B47" s="44" t="s">
        <v>71</v>
      </c>
      <c r="C47" s="45">
        <v>10158156</v>
      </c>
      <c r="D47" s="46" t="s">
        <v>132</v>
      </c>
      <c r="E47" s="47">
        <v>1</v>
      </c>
      <c r="F47" s="13">
        <v>47772.6</v>
      </c>
      <c r="G47" s="13">
        <f t="shared" si="4"/>
        <v>47772.6</v>
      </c>
      <c r="H47" s="13"/>
      <c r="I47" s="13"/>
      <c r="J47" s="13">
        <f t="shared" si="5"/>
        <v>0</v>
      </c>
      <c r="K47" s="13">
        <f t="shared" si="6"/>
        <v>0</v>
      </c>
      <c r="L47" s="13">
        <f t="shared" si="7"/>
        <v>0</v>
      </c>
      <c r="M47" s="12"/>
      <c r="N47" s="12"/>
      <c r="O47" s="12"/>
      <c r="P47" s="48"/>
    </row>
    <row r="48" spans="1:16" s="28" customFormat="1" ht="45" x14ac:dyDescent="0.2">
      <c r="A48" s="12">
        <v>37</v>
      </c>
      <c r="B48" s="44" t="s">
        <v>72</v>
      </c>
      <c r="C48" s="45">
        <v>10158157</v>
      </c>
      <c r="D48" s="46" t="s">
        <v>132</v>
      </c>
      <c r="E48" s="47">
        <v>1</v>
      </c>
      <c r="F48" s="13">
        <v>44000</v>
      </c>
      <c r="G48" s="13">
        <f t="shared" si="4"/>
        <v>44000</v>
      </c>
      <c r="H48" s="13"/>
      <c r="I48" s="13"/>
      <c r="J48" s="13">
        <f t="shared" si="5"/>
        <v>0</v>
      </c>
      <c r="K48" s="13">
        <f t="shared" si="6"/>
        <v>0</v>
      </c>
      <c r="L48" s="13">
        <f t="shared" si="7"/>
        <v>0</v>
      </c>
      <c r="M48" s="12"/>
      <c r="N48" s="12"/>
      <c r="O48" s="12"/>
      <c r="P48" s="48"/>
    </row>
    <row r="49" spans="1:16" s="28" customFormat="1" ht="45" x14ac:dyDescent="0.2">
      <c r="A49" s="12">
        <v>38</v>
      </c>
      <c r="B49" s="44" t="s">
        <v>73</v>
      </c>
      <c r="C49" s="45">
        <v>10158158</v>
      </c>
      <c r="D49" s="46" t="s">
        <v>132</v>
      </c>
      <c r="E49" s="47">
        <v>4</v>
      </c>
      <c r="F49" s="13">
        <v>58935.99</v>
      </c>
      <c r="G49" s="13">
        <f t="shared" si="4"/>
        <v>235743.96</v>
      </c>
      <c r="H49" s="13"/>
      <c r="I49" s="13"/>
      <c r="J49" s="13">
        <f t="shared" si="5"/>
        <v>0</v>
      </c>
      <c r="K49" s="13">
        <f t="shared" si="6"/>
        <v>0</v>
      </c>
      <c r="L49" s="13">
        <f t="shared" si="7"/>
        <v>0</v>
      </c>
      <c r="M49" s="12"/>
      <c r="N49" s="12"/>
      <c r="O49" s="12"/>
      <c r="P49" s="48"/>
    </row>
    <row r="50" spans="1:16" s="28" customFormat="1" ht="45" x14ac:dyDescent="0.2">
      <c r="A50" s="12">
        <v>39</v>
      </c>
      <c r="B50" s="44" t="s">
        <v>74</v>
      </c>
      <c r="C50" s="45">
        <v>10158168</v>
      </c>
      <c r="D50" s="46" t="s">
        <v>132</v>
      </c>
      <c r="E50" s="47">
        <v>6</v>
      </c>
      <c r="F50" s="13">
        <v>47772.6</v>
      </c>
      <c r="G50" s="13">
        <f t="shared" si="4"/>
        <v>286635.59999999998</v>
      </c>
      <c r="H50" s="13"/>
      <c r="I50" s="13"/>
      <c r="J50" s="13">
        <f t="shared" si="5"/>
        <v>0</v>
      </c>
      <c r="K50" s="13">
        <f t="shared" si="6"/>
        <v>0</v>
      </c>
      <c r="L50" s="13">
        <f t="shared" si="7"/>
        <v>0</v>
      </c>
      <c r="M50" s="12"/>
      <c r="N50" s="12"/>
      <c r="O50" s="12"/>
      <c r="P50" s="48"/>
    </row>
    <row r="51" spans="1:16" s="28" customFormat="1" ht="45" x14ac:dyDescent="0.2">
      <c r="A51" s="12">
        <v>40</v>
      </c>
      <c r="B51" s="44" t="s">
        <v>75</v>
      </c>
      <c r="C51" s="45">
        <v>10158180</v>
      </c>
      <c r="D51" s="46" t="s">
        <v>132</v>
      </c>
      <c r="E51" s="47">
        <v>6</v>
      </c>
      <c r="F51" s="13">
        <v>45034.55</v>
      </c>
      <c r="G51" s="13">
        <f t="shared" si="4"/>
        <v>270207.30000000005</v>
      </c>
      <c r="H51" s="13"/>
      <c r="I51" s="13"/>
      <c r="J51" s="13">
        <f t="shared" si="5"/>
        <v>0</v>
      </c>
      <c r="K51" s="13">
        <f t="shared" si="6"/>
        <v>0</v>
      </c>
      <c r="L51" s="13">
        <f t="shared" si="7"/>
        <v>0</v>
      </c>
      <c r="M51" s="12"/>
      <c r="N51" s="12"/>
      <c r="O51" s="12"/>
      <c r="P51" s="48"/>
    </row>
    <row r="52" spans="1:16" s="28" customFormat="1" ht="45" x14ac:dyDescent="0.2">
      <c r="A52" s="12">
        <v>41</v>
      </c>
      <c r="B52" s="44" t="s">
        <v>76</v>
      </c>
      <c r="C52" s="45">
        <v>10158183</v>
      </c>
      <c r="D52" s="46" t="s">
        <v>132</v>
      </c>
      <c r="E52" s="47">
        <v>1</v>
      </c>
      <c r="F52" s="13">
        <v>57291.78</v>
      </c>
      <c r="G52" s="13">
        <f t="shared" si="4"/>
        <v>57291.78</v>
      </c>
      <c r="H52" s="13"/>
      <c r="I52" s="13"/>
      <c r="J52" s="13">
        <f t="shared" si="5"/>
        <v>0</v>
      </c>
      <c r="K52" s="13">
        <f t="shared" si="6"/>
        <v>0</v>
      </c>
      <c r="L52" s="13">
        <f t="shared" si="7"/>
        <v>0</v>
      </c>
      <c r="M52" s="12"/>
      <c r="N52" s="12"/>
      <c r="O52" s="12"/>
      <c r="P52" s="48"/>
    </row>
    <row r="53" spans="1:16" s="28" customFormat="1" ht="45" x14ac:dyDescent="0.2">
      <c r="A53" s="12">
        <v>42</v>
      </c>
      <c r="B53" s="44" t="s">
        <v>77</v>
      </c>
      <c r="C53" s="45">
        <v>10158190</v>
      </c>
      <c r="D53" s="46" t="s">
        <v>132</v>
      </c>
      <c r="E53" s="47">
        <v>2</v>
      </c>
      <c r="F53" s="13">
        <v>32450</v>
      </c>
      <c r="G53" s="13">
        <f t="shared" si="4"/>
        <v>64900</v>
      </c>
      <c r="H53" s="13"/>
      <c r="I53" s="13"/>
      <c r="J53" s="13">
        <f t="shared" si="5"/>
        <v>0</v>
      </c>
      <c r="K53" s="13">
        <f t="shared" si="6"/>
        <v>0</v>
      </c>
      <c r="L53" s="13">
        <f t="shared" si="7"/>
        <v>0</v>
      </c>
      <c r="M53" s="12"/>
      <c r="N53" s="12"/>
      <c r="O53" s="12"/>
      <c r="P53" s="48"/>
    </row>
    <row r="54" spans="1:16" s="28" customFormat="1" ht="45" x14ac:dyDescent="0.2">
      <c r="A54" s="12">
        <v>43</v>
      </c>
      <c r="B54" s="44" t="s">
        <v>78</v>
      </c>
      <c r="C54" s="45">
        <v>10158192</v>
      </c>
      <c r="D54" s="46" t="s">
        <v>132</v>
      </c>
      <c r="E54" s="47">
        <v>3</v>
      </c>
      <c r="F54" s="13">
        <v>49390</v>
      </c>
      <c r="G54" s="13">
        <f t="shared" si="4"/>
        <v>148170</v>
      </c>
      <c r="H54" s="13"/>
      <c r="I54" s="13"/>
      <c r="J54" s="13">
        <f t="shared" si="5"/>
        <v>0</v>
      </c>
      <c r="K54" s="13">
        <f t="shared" si="6"/>
        <v>0</v>
      </c>
      <c r="L54" s="13">
        <f t="shared" si="7"/>
        <v>0</v>
      </c>
      <c r="M54" s="12"/>
      <c r="N54" s="12"/>
      <c r="O54" s="12"/>
      <c r="P54" s="48"/>
    </row>
    <row r="55" spans="1:16" s="28" customFormat="1" ht="45" x14ac:dyDescent="0.2">
      <c r="A55" s="12">
        <v>44</v>
      </c>
      <c r="B55" s="44" t="s">
        <v>79</v>
      </c>
      <c r="C55" s="45">
        <v>10158200</v>
      </c>
      <c r="D55" s="46" t="s">
        <v>132</v>
      </c>
      <c r="E55" s="47">
        <v>2</v>
      </c>
      <c r="F55" s="13">
        <v>57291.78</v>
      </c>
      <c r="G55" s="13">
        <f t="shared" si="4"/>
        <v>114583.56</v>
      </c>
      <c r="H55" s="13"/>
      <c r="I55" s="13"/>
      <c r="J55" s="13">
        <f t="shared" si="5"/>
        <v>0</v>
      </c>
      <c r="K55" s="13">
        <f t="shared" si="6"/>
        <v>0</v>
      </c>
      <c r="L55" s="13">
        <f t="shared" si="7"/>
        <v>0</v>
      </c>
      <c r="M55" s="12"/>
      <c r="N55" s="12"/>
      <c r="O55" s="12"/>
      <c r="P55" s="48"/>
    </row>
    <row r="56" spans="1:16" s="28" customFormat="1" ht="45" x14ac:dyDescent="0.2">
      <c r="A56" s="12">
        <v>45</v>
      </c>
      <c r="B56" s="44" t="s">
        <v>80</v>
      </c>
      <c r="C56" s="45">
        <v>10158220</v>
      </c>
      <c r="D56" s="46" t="s">
        <v>132</v>
      </c>
      <c r="E56" s="47">
        <v>8</v>
      </c>
      <c r="F56" s="13">
        <v>47772.6</v>
      </c>
      <c r="G56" s="13">
        <f t="shared" si="4"/>
        <v>382180.8</v>
      </c>
      <c r="H56" s="13"/>
      <c r="I56" s="13"/>
      <c r="J56" s="13">
        <f t="shared" si="5"/>
        <v>0</v>
      </c>
      <c r="K56" s="13">
        <f t="shared" si="6"/>
        <v>0</v>
      </c>
      <c r="L56" s="13">
        <f t="shared" si="7"/>
        <v>0</v>
      </c>
      <c r="M56" s="12"/>
      <c r="N56" s="12"/>
      <c r="O56" s="12"/>
      <c r="P56" s="48"/>
    </row>
    <row r="57" spans="1:16" s="28" customFormat="1" ht="45" x14ac:dyDescent="0.2">
      <c r="A57" s="12">
        <v>46</v>
      </c>
      <c r="B57" s="44" t="s">
        <v>81</v>
      </c>
      <c r="C57" s="45">
        <v>10158221</v>
      </c>
      <c r="D57" s="46" t="s">
        <v>132</v>
      </c>
      <c r="E57" s="47">
        <v>1</v>
      </c>
      <c r="F57" s="13">
        <v>42046.41</v>
      </c>
      <c r="G57" s="13">
        <f t="shared" si="4"/>
        <v>42046.41</v>
      </c>
      <c r="H57" s="13"/>
      <c r="I57" s="13"/>
      <c r="J57" s="13">
        <f t="shared" si="5"/>
        <v>0</v>
      </c>
      <c r="K57" s="13">
        <f t="shared" si="6"/>
        <v>0</v>
      </c>
      <c r="L57" s="13">
        <f t="shared" si="7"/>
        <v>0</v>
      </c>
      <c r="M57" s="12"/>
      <c r="N57" s="12"/>
      <c r="O57" s="12"/>
      <c r="P57" s="48"/>
    </row>
    <row r="58" spans="1:16" s="28" customFormat="1" ht="45" x14ac:dyDescent="0.2">
      <c r="A58" s="12">
        <v>47</v>
      </c>
      <c r="B58" s="44" t="s">
        <v>82</v>
      </c>
      <c r="C58" s="45">
        <v>10158222</v>
      </c>
      <c r="D58" s="46" t="s">
        <v>132</v>
      </c>
      <c r="E58" s="47">
        <v>2</v>
      </c>
      <c r="F58" s="13">
        <v>49390</v>
      </c>
      <c r="G58" s="13">
        <f t="shared" si="4"/>
        <v>98780</v>
      </c>
      <c r="H58" s="13"/>
      <c r="I58" s="13"/>
      <c r="J58" s="13">
        <f t="shared" si="5"/>
        <v>0</v>
      </c>
      <c r="K58" s="13">
        <f t="shared" si="6"/>
        <v>0</v>
      </c>
      <c r="L58" s="13">
        <f t="shared" si="7"/>
        <v>0</v>
      </c>
      <c r="M58" s="12"/>
      <c r="N58" s="12"/>
      <c r="O58" s="12"/>
      <c r="P58" s="48"/>
    </row>
    <row r="59" spans="1:16" s="28" customFormat="1" ht="45" x14ac:dyDescent="0.2">
      <c r="A59" s="12">
        <v>48</v>
      </c>
      <c r="B59" s="44" t="s">
        <v>83</v>
      </c>
      <c r="C59" s="45">
        <v>10158223</v>
      </c>
      <c r="D59" s="46" t="s">
        <v>132</v>
      </c>
      <c r="E59" s="47">
        <v>5</v>
      </c>
      <c r="F59" s="13">
        <v>47772.6</v>
      </c>
      <c r="G59" s="13">
        <f t="shared" si="4"/>
        <v>238863</v>
      </c>
      <c r="H59" s="13"/>
      <c r="I59" s="13"/>
      <c r="J59" s="13">
        <f t="shared" si="5"/>
        <v>0</v>
      </c>
      <c r="K59" s="13">
        <f t="shared" si="6"/>
        <v>0</v>
      </c>
      <c r="L59" s="13">
        <f t="shared" si="7"/>
        <v>0</v>
      </c>
      <c r="M59" s="12"/>
      <c r="N59" s="12"/>
      <c r="O59" s="12"/>
      <c r="P59" s="48"/>
    </row>
    <row r="60" spans="1:16" s="28" customFormat="1" ht="45" x14ac:dyDescent="0.2">
      <c r="A60" s="12">
        <v>49</v>
      </c>
      <c r="B60" s="44" t="s">
        <v>84</v>
      </c>
      <c r="C60" s="45">
        <v>10158224</v>
      </c>
      <c r="D60" s="46" t="s">
        <v>132</v>
      </c>
      <c r="E60" s="47">
        <v>3</v>
      </c>
      <c r="F60" s="13">
        <v>48730</v>
      </c>
      <c r="G60" s="13">
        <f t="shared" si="4"/>
        <v>146190</v>
      </c>
      <c r="H60" s="13"/>
      <c r="I60" s="13"/>
      <c r="J60" s="13">
        <f t="shared" si="5"/>
        <v>0</v>
      </c>
      <c r="K60" s="13">
        <f t="shared" si="6"/>
        <v>0</v>
      </c>
      <c r="L60" s="13">
        <f t="shared" si="7"/>
        <v>0</v>
      </c>
      <c r="M60" s="12"/>
      <c r="N60" s="12"/>
      <c r="O60" s="12"/>
      <c r="P60" s="48"/>
    </row>
    <row r="61" spans="1:16" s="28" customFormat="1" ht="45" x14ac:dyDescent="0.2">
      <c r="A61" s="12">
        <v>50</v>
      </c>
      <c r="B61" s="44" t="s">
        <v>85</v>
      </c>
      <c r="C61" s="45">
        <v>10158230</v>
      </c>
      <c r="D61" s="46" t="s">
        <v>132</v>
      </c>
      <c r="E61" s="47">
        <v>1</v>
      </c>
      <c r="F61" s="13">
        <v>68450.960000000006</v>
      </c>
      <c r="G61" s="13">
        <f t="shared" si="4"/>
        <v>68450.960000000006</v>
      </c>
      <c r="H61" s="13"/>
      <c r="I61" s="13"/>
      <c r="J61" s="13">
        <f t="shared" si="5"/>
        <v>0</v>
      </c>
      <c r="K61" s="13">
        <f t="shared" si="6"/>
        <v>0</v>
      </c>
      <c r="L61" s="13">
        <f t="shared" si="7"/>
        <v>0</v>
      </c>
      <c r="M61" s="12"/>
      <c r="N61" s="12"/>
      <c r="O61" s="12"/>
      <c r="P61" s="48"/>
    </row>
    <row r="62" spans="1:16" s="28" customFormat="1" ht="45" x14ac:dyDescent="0.2">
      <c r="A62" s="12">
        <v>51</v>
      </c>
      <c r="B62" s="44" t="s">
        <v>86</v>
      </c>
      <c r="C62" s="45">
        <v>10158231</v>
      </c>
      <c r="D62" s="46" t="s">
        <v>132</v>
      </c>
      <c r="E62" s="47">
        <v>1</v>
      </c>
      <c r="F62" s="13">
        <v>48730</v>
      </c>
      <c r="G62" s="13">
        <f t="shared" si="4"/>
        <v>48730</v>
      </c>
      <c r="H62" s="13"/>
      <c r="I62" s="13"/>
      <c r="J62" s="13">
        <f t="shared" si="5"/>
        <v>0</v>
      </c>
      <c r="K62" s="13">
        <f t="shared" si="6"/>
        <v>0</v>
      </c>
      <c r="L62" s="13">
        <f t="shared" si="7"/>
        <v>0</v>
      </c>
      <c r="M62" s="12"/>
      <c r="N62" s="12"/>
      <c r="O62" s="12"/>
      <c r="P62" s="48"/>
    </row>
    <row r="63" spans="1:16" s="28" customFormat="1" ht="45" x14ac:dyDescent="0.2">
      <c r="A63" s="12">
        <v>52</v>
      </c>
      <c r="B63" s="44" t="s">
        <v>87</v>
      </c>
      <c r="C63" s="45">
        <v>10158232</v>
      </c>
      <c r="D63" s="46" t="s">
        <v>132</v>
      </c>
      <c r="E63" s="47">
        <v>2</v>
      </c>
      <c r="F63" s="13">
        <v>58935.99</v>
      </c>
      <c r="G63" s="13">
        <f t="shared" si="4"/>
        <v>117871.98</v>
      </c>
      <c r="H63" s="13"/>
      <c r="I63" s="13"/>
      <c r="J63" s="13">
        <f t="shared" si="5"/>
        <v>0</v>
      </c>
      <c r="K63" s="13">
        <f t="shared" si="6"/>
        <v>0</v>
      </c>
      <c r="L63" s="13">
        <f t="shared" si="7"/>
        <v>0</v>
      </c>
      <c r="M63" s="12"/>
      <c r="N63" s="12"/>
      <c r="O63" s="12"/>
      <c r="P63" s="48"/>
    </row>
    <row r="64" spans="1:16" s="28" customFormat="1" ht="45" x14ac:dyDescent="0.2">
      <c r="A64" s="12">
        <v>53</v>
      </c>
      <c r="B64" s="44" t="s">
        <v>88</v>
      </c>
      <c r="C64" s="45">
        <v>10158234</v>
      </c>
      <c r="D64" s="46" t="s">
        <v>132</v>
      </c>
      <c r="E64" s="47">
        <v>3</v>
      </c>
      <c r="F64" s="13">
        <v>58935.99</v>
      </c>
      <c r="G64" s="13">
        <f t="shared" si="4"/>
        <v>176807.97</v>
      </c>
      <c r="H64" s="13"/>
      <c r="I64" s="13"/>
      <c r="J64" s="13">
        <f t="shared" si="5"/>
        <v>0</v>
      </c>
      <c r="K64" s="13">
        <f t="shared" si="6"/>
        <v>0</v>
      </c>
      <c r="L64" s="13">
        <f t="shared" si="7"/>
        <v>0</v>
      </c>
      <c r="M64" s="12"/>
      <c r="N64" s="12"/>
      <c r="O64" s="12"/>
      <c r="P64" s="48"/>
    </row>
    <row r="65" spans="1:16" s="28" customFormat="1" ht="45" x14ac:dyDescent="0.2">
      <c r="A65" s="12">
        <v>54</v>
      </c>
      <c r="B65" s="44" t="s">
        <v>89</v>
      </c>
      <c r="C65" s="45">
        <v>10158240</v>
      </c>
      <c r="D65" s="46" t="s">
        <v>132</v>
      </c>
      <c r="E65" s="47">
        <v>2</v>
      </c>
      <c r="F65" s="13">
        <v>54230</v>
      </c>
      <c r="G65" s="13">
        <f t="shared" si="4"/>
        <v>108460</v>
      </c>
      <c r="H65" s="13"/>
      <c r="I65" s="13"/>
      <c r="J65" s="13">
        <f t="shared" si="5"/>
        <v>0</v>
      </c>
      <c r="K65" s="13">
        <f t="shared" si="6"/>
        <v>0</v>
      </c>
      <c r="L65" s="13">
        <f t="shared" si="7"/>
        <v>0</v>
      </c>
      <c r="M65" s="12"/>
      <c r="N65" s="12"/>
      <c r="O65" s="12"/>
      <c r="P65" s="48"/>
    </row>
    <row r="66" spans="1:16" s="28" customFormat="1" ht="45" x14ac:dyDescent="0.2">
      <c r="A66" s="12">
        <v>55</v>
      </c>
      <c r="B66" s="44" t="s">
        <v>90</v>
      </c>
      <c r="C66" s="45">
        <v>10158250</v>
      </c>
      <c r="D66" s="46" t="s">
        <v>132</v>
      </c>
      <c r="E66" s="47">
        <v>3</v>
      </c>
      <c r="F66" s="13">
        <v>48730</v>
      </c>
      <c r="G66" s="13">
        <f t="shared" si="4"/>
        <v>146190</v>
      </c>
      <c r="H66" s="13"/>
      <c r="I66" s="13"/>
      <c r="J66" s="13">
        <f t="shared" si="5"/>
        <v>0</v>
      </c>
      <c r="K66" s="13">
        <f t="shared" si="6"/>
        <v>0</v>
      </c>
      <c r="L66" s="13">
        <f t="shared" si="7"/>
        <v>0</v>
      </c>
      <c r="M66" s="12"/>
      <c r="N66" s="12"/>
      <c r="O66" s="12"/>
      <c r="P66" s="48"/>
    </row>
    <row r="67" spans="1:16" s="28" customFormat="1" ht="45" x14ac:dyDescent="0.2">
      <c r="A67" s="12">
        <v>56</v>
      </c>
      <c r="B67" s="44" t="s">
        <v>91</v>
      </c>
      <c r="C67" s="45">
        <v>102000124</v>
      </c>
      <c r="D67" s="46" t="s">
        <v>132</v>
      </c>
      <c r="E67" s="47">
        <v>2</v>
      </c>
      <c r="F67" s="13">
        <v>73181.64</v>
      </c>
      <c r="G67" s="13">
        <f t="shared" si="4"/>
        <v>146363.28</v>
      </c>
      <c r="H67" s="13"/>
      <c r="I67" s="13"/>
      <c r="J67" s="13">
        <f t="shared" si="5"/>
        <v>0</v>
      </c>
      <c r="K67" s="13">
        <f t="shared" si="6"/>
        <v>0</v>
      </c>
      <c r="L67" s="13">
        <f t="shared" si="7"/>
        <v>0</v>
      </c>
      <c r="M67" s="12"/>
      <c r="N67" s="12"/>
      <c r="O67" s="12"/>
      <c r="P67" s="48"/>
    </row>
    <row r="68" spans="1:16" s="28" customFormat="1" ht="45" x14ac:dyDescent="0.2">
      <c r="A68" s="12">
        <v>57</v>
      </c>
      <c r="B68" s="44" t="s">
        <v>92</v>
      </c>
      <c r="C68" s="45">
        <v>102000171</v>
      </c>
      <c r="D68" s="46" t="s">
        <v>132</v>
      </c>
      <c r="E68" s="47">
        <v>7</v>
      </c>
      <c r="F68" s="13">
        <v>67314.97</v>
      </c>
      <c r="G68" s="13">
        <f t="shared" si="4"/>
        <v>471204.79000000004</v>
      </c>
      <c r="H68" s="13"/>
      <c r="I68" s="13"/>
      <c r="J68" s="13">
        <f t="shared" si="5"/>
        <v>0</v>
      </c>
      <c r="K68" s="13">
        <f t="shared" si="6"/>
        <v>0</v>
      </c>
      <c r="L68" s="13">
        <f t="shared" si="7"/>
        <v>0</v>
      </c>
      <c r="M68" s="12"/>
      <c r="N68" s="12"/>
      <c r="O68" s="12"/>
      <c r="P68" s="48"/>
    </row>
    <row r="69" spans="1:16" s="28" customFormat="1" ht="45" x14ac:dyDescent="0.2">
      <c r="A69" s="12">
        <v>58</v>
      </c>
      <c r="B69" s="44" t="s">
        <v>93</v>
      </c>
      <c r="C69" s="45">
        <v>102000191</v>
      </c>
      <c r="D69" s="46" t="s">
        <v>132</v>
      </c>
      <c r="E69" s="47">
        <v>10</v>
      </c>
      <c r="F69" s="13">
        <v>73181.64</v>
      </c>
      <c r="G69" s="13">
        <f t="shared" si="4"/>
        <v>731816.4</v>
      </c>
      <c r="H69" s="13"/>
      <c r="I69" s="13"/>
      <c r="J69" s="13">
        <f t="shared" si="5"/>
        <v>0</v>
      </c>
      <c r="K69" s="13">
        <f t="shared" si="6"/>
        <v>0</v>
      </c>
      <c r="L69" s="13">
        <f t="shared" si="7"/>
        <v>0</v>
      </c>
      <c r="M69" s="12"/>
      <c r="N69" s="12"/>
      <c r="O69" s="12"/>
      <c r="P69" s="48"/>
    </row>
    <row r="70" spans="1:16" s="28" customFormat="1" ht="45" x14ac:dyDescent="0.2">
      <c r="A70" s="12">
        <v>59</v>
      </c>
      <c r="B70" s="44" t="s">
        <v>94</v>
      </c>
      <c r="C70" s="45">
        <v>102000208</v>
      </c>
      <c r="D70" s="46" t="s">
        <v>132</v>
      </c>
      <c r="E70" s="47">
        <v>2</v>
      </c>
      <c r="F70" s="13">
        <v>113753.56</v>
      </c>
      <c r="G70" s="13">
        <f t="shared" ref="G70:G106" si="8">F70*E70</f>
        <v>227507.12</v>
      </c>
      <c r="H70" s="13"/>
      <c r="I70" s="13"/>
      <c r="J70" s="13">
        <f t="shared" ref="J70:J106" si="9">ROUND(I70*1.18,2)</f>
        <v>0</v>
      </c>
      <c r="K70" s="13">
        <f t="shared" ref="K70:K106" si="10">ROUND(E70*I70,2)</f>
        <v>0</v>
      </c>
      <c r="L70" s="13">
        <f t="shared" ref="L70:L106" si="11">ROUND(E70*J70,2)</f>
        <v>0</v>
      </c>
      <c r="M70" s="12"/>
      <c r="N70" s="12"/>
      <c r="O70" s="12"/>
      <c r="P70" s="48"/>
    </row>
    <row r="71" spans="1:16" s="28" customFormat="1" ht="45" x14ac:dyDescent="0.2">
      <c r="A71" s="12">
        <v>60</v>
      </c>
      <c r="B71" s="44" t="s">
        <v>95</v>
      </c>
      <c r="C71" s="45">
        <v>102000236</v>
      </c>
      <c r="D71" s="46" t="s">
        <v>132</v>
      </c>
      <c r="E71" s="47">
        <v>2</v>
      </c>
      <c r="F71" s="13">
        <v>62804.35</v>
      </c>
      <c r="G71" s="13">
        <f t="shared" si="8"/>
        <v>125608.7</v>
      </c>
      <c r="H71" s="13"/>
      <c r="I71" s="13"/>
      <c r="J71" s="13">
        <f t="shared" si="9"/>
        <v>0</v>
      </c>
      <c r="K71" s="13">
        <f t="shared" si="10"/>
        <v>0</v>
      </c>
      <c r="L71" s="13">
        <f t="shared" si="11"/>
        <v>0</v>
      </c>
      <c r="M71" s="12"/>
      <c r="N71" s="12"/>
      <c r="O71" s="12"/>
      <c r="P71" s="48"/>
    </row>
    <row r="72" spans="1:16" s="28" customFormat="1" ht="60" x14ac:dyDescent="0.2">
      <c r="A72" s="12">
        <v>61</v>
      </c>
      <c r="B72" s="44" t="s">
        <v>96</v>
      </c>
      <c r="C72" s="45">
        <v>102000269</v>
      </c>
      <c r="D72" s="46" t="s">
        <v>132</v>
      </c>
      <c r="E72" s="47">
        <v>1</v>
      </c>
      <c r="F72" s="13">
        <v>82549.94</v>
      </c>
      <c r="G72" s="13">
        <f t="shared" si="8"/>
        <v>82549.94</v>
      </c>
      <c r="H72" s="13"/>
      <c r="I72" s="13"/>
      <c r="J72" s="13">
        <f t="shared" si="9"/>
        <v>0</v>
      </c>
      <c r="K72" s="13">
        <f t="shared" si="10"/>
        <v>0</v>
      </c>
      <c r="L72" s="13">
        <f t="shared" si="11"/>
        <v>0</v>
      </c>
      <c r="M72" s="12"/>
      <c r="N72" s="12"/>
      <c r="O72" s="12"/>
      <c r="P72" s="48"/>
    </row>
    <row r="73" spans="1:16" s="28" customFormat="1" ht="45" x14ac:dyDescent="0.2">
      <c r="A73" s="12">
        <v>62</v>
      </c>
      <c r="B73" s="44" t="s">
        <v>97</v>
      </c>
      <c r="C73" s="45">
        <v>102000299</v>
      </c>
      <c r="D73" s="46" t="s">
        <v>132</v>
      </c>
      <c r="E73" s="47">
        <v>4</v>
      </c>
      <c r="F73" s="13">
        <v>67314.97</v>
      </c>
      <c r="G73" s="13">
        <f t="shared" si="8"/>
        <v>269259.88</v>
      </c>
      <c r="H73" s="13"/>
      <c r="I73" s="13"/>
      <c r="J73" s="13">
        <f t="shared" si="9"/>
        <v>0</v>
      </c>
      <c r="K73" s="13">
        <f t="shared" si="10"/>
        <v>0</v>
      </c>
      <c r="L73" s="13">
        <f t="shared" si="11"/>
        <v>0</v>
      </c>
      <c r="M73" s="12"/>
      <c r="N73" s="12"/>
      <c r="O73" s="12"/>
      <c r="P73" s="48"/>
    </row>
    <row r="74" spans="1:16" s="28" customFormat="1" ht="45" x14ac:dyDescent="0.2">
      <c r="A74" s="12">
        <v>63</v>
      </c>
      <c r="B74" s="44" t="s">
        <v>98</v>
      </c>
      <c r="C74" s="45">
        <v>102000514</v>
      </c>
      <c r="D74" s="46" t="s">
        <v>132</v>
      </c>
      <c r="E74" s="47">
        <v>8</v>
      </c>
      <c r="F74" s="13">
        <v>72017.63</v>
      </c>
      <c r="G74" s="13">
        <f t="shared" si="8"/>
        <v>576141.04</v>
      </c>
      <c r="H74" s="13"/>
      <c r="I74" s="13"/>
      <c r="J74" s="13">
        <f t="shared" si="9"/>
        <v>0</v>
      </c>
      <c r="K74" s="13">
        <f t="shared" si="10"/>
        <v>0</v>
      </c>
      <c r="L74" s="13">
        <f t="shared" si="11"/>
        <v>0</v>
      </c>
      <c r="M74" s="12"/>
      <c r="N74" s="12"/>
      <c r="O74" s="12"/>
      <c r="P74" s="48"/>
    </row>
    <row r="75" spans="1:16" s="28" customFormat="1" ht="45" x14ac:dyDescent="0.2">
      <c r="A75" s="12">
        <v>64</v>
      </c>
      <c r="B75" s="44" t="s">
        <v>99</v>
      </c>
      <c r="C75" s="45">
        <v>102000554</v>
      </c>
      <c r="D75" s="46" t="s">
        <v>132</v>
      </c>
      <c r="E75" s="47">
        <v>15</v>
      </c>
      <c r="F75" s="13">
        <v>62804.35</v>
      </c>
      <c r="G75" s="13">
        <f t="shared" si="8"/>
        <v>942065.25</v>
      </c>
      <c r="H75" s="13"/>
      <c r="I75" s="13"/>
      <c r="J75" s="13">
        <f t="shared" si="9"/>
        <v>0</v>
      </c>
      <c r="K75" s="13">
        <f t="shared" si="10"/>
        <v>0</v>
      </c>
      <c r="L75" s="13">
        <f t="shared" si="11"/>
        <v>0</v>
      </c>
      <c r="M75" s="12"/>
      <c r="N75" s="12"/>
      <c r="O75" s="12"/>
      <c r="P75" s="48"/>
    </row>
    <row r="76" spans="1:16" s="28" customFormat="1" ht="45" x14ac:dyDescent="0.2">
      <c r="A76" s="12">
        <v>65</v>
      </c>
      <c r="B76" s="44" t="s">
        <v>100</v>
      </c>
      <c r="C76" s="45">
        <v>102001594</v>
      </c>
      <c r="D76" s="46" t="s">
        <v>132</v>
      </c>
      <c r="E76" s="47">
        <v>3</v>
      </c>
      <c r="F76" s="13">
        <v>113753.56</v>
      </c>
      <c r="G76" s="13">
        <f t="shared" si="8"/>
        <v>341260.68</v>
      </c>
      <c r="H76" s="13"/>
      <c r="I76" s="13"/>
      <c r="J76" s="13">
        <f t="shared" si="9"/>
        <v>0</v>
      </c>
      <c r="K76" s="13">
        <f t="shared" si="10"/>
        <v>0</v>
      </c>
      <c r="L76" s="13">
        <f t="shared" si="11"/>
        <v>0</v>
      </c>
      <c r="M76" s="12"/>
      <c r="N76" s="12"/>
      <c r="O76" s="12"/>
      <c r="P76" s="48"/>
    </row>
    <row r="77" spans="1:16" s="28" customFormat="1" ht="45" x14ac:dyDescent="0.2">
      <c r="A77" s="12">
        <v>66</v>
      </c>
      <c r="B77" s="44" t="s">
        <v>101</v>
      </c>
      <c r="C77" s="45">
        <v>102001603</v>
      </c>
      <c r="D77" s="46" t="s">
        <v>132</v>
      </c>
      <c r="E77" s="47">
        <v>4</v>
      </c>
      <c r="F77" s="13">
        <v>72017.63</v>
      </c>
      <c r="G77" s="13">
        <f t="shared" si="8"/>
        <v>288070.52</v>
      </c>
      <c r="H77" s="13"/>
      <c r="I77" s="13"/>
      <c r="J77" s="13">
        <f t="shared" si="9"/>
        <v>0</v>
      </c>
      <c r="K77" s="13">
        <f t="shared" si="10"/>
        <v>0</v>
      </c>
      <c r="L77" s="13">
        <f t="shared" si="11"/>
        <v>0</v>
      </c>
      <c r="M77" s="12"/>
      <c r="N77" s="12"/>
      <c r="O77" s="12"/>
      <c r="P77" s="48"/>
    </row>
    <row r="78" spans="1:16" s="28" customFormat="1" ht="45" x14ac:dyDescent="0.2">
      <c r="A78" s="12">
        <v>67</v>
      </c>
      <c r="B78" s="44" t="s">
        <v>102</v>
      </c>
      <c r="C78" s="45">
        <v>102001611</v>
      </c>
      <c r="D78" s="46" t="s">
        <v>132</v>
      </c>
      <c r="E78" s="47">
        <v>3</v>
      </c>
      <c r="F78" s="13">
        <v>73181.64</v>
      </c>
      <c r="G78" s="13">
        <f t="shared" si="8"/>
        <v>219544.91999999998</v>
      </c>
      <c r="H78" s="13"/>
      <c r="I78" s="13"/>
      <c r="J78" s="13">
        <f t="shared" si="9"/>
        <v>0</v>
      </c>
      <c r="K78" s="13">
        <f t="shared" si="10"/>
        <v>0</v>
      </c>
      <c r="L78" s="13">
        <f t="shared" si="11"/>
        <v>0</v>
      </c>
      <c r="M78" s="12"/>
      <c r="N78" s="12"/>
      <c r="O78" s="12"/>
      <c r="P78" s="48"/>
    </row>
    <row r="79" spans="1:16" s="28" customFormat="1" ht="45" x14ac:dyDescent="0.2">
      <c r="A79" s="12">
        <v>68</v>
      </c>
      <c r="B79" s="44" t="s">
        <v>103</v>
      </c>
      <c r="C79" s="45">
        <v>102001673</v>
      </c>
      <c r="D79" s="46" t="s">
        <v>132</v>
      </c>
      <c r="E79" s="47">
        <v>9</v>
      </c>
      <c r="F79" s="13">
        <v>62804.35</v>
      </c>
      <c r="G79" s="13">
        <f t="shared" si="8"/>
        <v>565239.15</v>
      </c>
      <c r="H79" s="13"/>
      <c r="I79" s="13"/>
      <c r="J79" s="13">
        <f t="shared" si="9"/>
        <v>0</v>
      </c>
      <c r="K79" s="13">
        <f t="shared" si="10"/>
        <v>0</v>
      </c>
      <c r="L79" s="13">
        <f t="shared" si="11"/>
        <v>0</v>
      </c>
      <c r="M79" s="12"/>
      <c r="N79" s="12"/>
      <c r="O79" s="12"/>
      <c r="P79" s="48"/>
    </row>
    <row r="80" spans="1:16" s="28" customFormat="1" ht="45" x14ac:dyDescent="0.2">
      <c r="A80" s="12">
        <v>69</v>
      </c>
      <c r="B80" s="44" t="s">
        <v>104</v>
      </c>
      <c r="C80" s="45">
        <v>102002150</v>
      </c>
      <c r="D80" s="46" t="s">
        <v>132</v>
      </c>
      <c r="E80" s="47">
        <v>2</v>
      </c>
      <c r="F80" s="13">
        <v>73181.64</v>
      </c>
      <c r="G80" s="13">
        <f t="shared" si="8"/>
        <v>146363.28</v>
      </c>
      <c r="H80" s="13"/>
      <c r="I80" s="13"/>
      <c r="J80" s="13">
        <f t="shared" si="9"/>
        <v>0</v>
      </c>
      <c r="K80" s="13">
        <f t="shared" si="10"/>
        <v>0</v>
      </c>
      <c r="L80" s="13">
        <f t="shared" si="11"/>
        <v>0</v>
      </c>
      <c r="M80" s="12"/>
      <c r="N80" s="12"/>
      <c r="O80" s="12"/>
      <c r="P80" s="48"/>
    </row>
    <row r="81" spans="1:16" s="28" customFormat="1" ht="45" x14ac:dyDescent="0.2">
      <c r="A81" s="12">
        <v>70</v>
      </c>
      <c r="B81" s="44" t="s">
        <v>105</v>
      </c>
      <c r="C81" s="45">
        <v>102002591</v>
      </c>
      <c r="D81" s="46" t="s">
        <v>132</v>
      </c>
      <c r="E81" s="47">
        <v>1</v>
      </c>
      <c r="F81" s="13">
        <v>113753.56</v>
      </c>
      <c r="G81" s="13">
        <f t="shared" si="8"/>
        <v>113753.56</v>
      </c>
      <c r="H81" s="13"/>
      <c r="I81" s="13"/>
      <c r="J81" s="13">
        <f t="shared" si="9"/>
        <v>0</v>
      </c>
      <c r="K81" s="13">
        <f t="shared" si="10"/>
        <v>0</v>
      </c>
      <c r="L81" s="13">
        <f t="shared" si="11"/>
        <v>0</v>
      </c>
      <c r="M81" s="12"/>
      <c r="N81" s="12"/>
      <c r="O81" s="12"/>
      <c r="P81" s="48"/>
    </row>
    <row r="82" spans="1:16" s="28" customFormat="1" ht="60" x14ac:dyDescent="0.2">
      <c r="A82" s="12">
        <v>71</v>
      </c>
      <c r="B82" s="44" t="s">
        <v>106</v>
      </c>
      <c r="C82" s="45">
        <v>102004221</v>
      </c>
      <c r="D82" s="46" t="s">
        <v>132</v>
      </c>
      <c r="E82" s="47">
        <v>1</v>
      </c>
      <c r="F82" s="13">
        <v>82549.94</v>
      </c>
      <c r="G82" s="13">
        <f t="shared" si="8"/>
        <v>82549.94</v>
      </c>
      <c r="H82" s="13"/>
      <c r="I82" s="13"/>
      <c r="J82" s="13">
        <f t="shared" si="9"/>
        <v>0</v>
      </c>
      <c r="K82" s="13">
        <f t="shared" si="10"/>
        <v>0</v>
      </c>
      <c r="L82" s="13">
        <f t="shared" si="11"/>
        <v>0</v>
      </c>
      <c r="M82" s="12"/>
      <c r="N82" s="12"/>
      <c r="O82" s="12"/>
      <c r="P82" s="48"/>
    </row>
    <row r="83" spans="1:16" s="28" customFormat="1" ht="45" x14ac:dyDescent="0.2">
      <c r="A83" s="12">
        <v>72</v>
      </c>
      <c r="B83" s="44" t="s">
        <v>107</v>
      </c>
      <c r="C83" s="45">
        <v>102004473</v>
      </c>
      <c r="D83" s="46" t="s">
        <v>132</v>
      </c>
      <c r="E83" s="47">
        <v>1</v>
      </c>
      <c r="F83" s="13">
        <v>113753.56</v>
      </c>
      <c r="G83" s="13">
        <f t="shared" si="8"/>
        <v>113753.56</v>
      </c>
      <c r="H83" s="13"/>
      <c r="I83" s="13"/>
      <c r="J83" s="13">
        <f t="shared" si="9"/>
        <v>0</v>
      </c>
      <c r="K83" s="13">
        <f t="shared" si="10"/>
        <v>0</v>
      </c>
      <c r="L83" s="13">
        <f t="shared" si="11"/>
        <v>0</v>
      </c>
      <c r="M83" s="12"/>
      <c r="N83" s="12"/>
      <c r="O83" s="12"/>
      <c r="P83" s="48"/>
    </row>
    <row r="84" spans="1:16" s="28" customFormat="1" ht="45" x14ac:dyDescent="0.2">
      <c r="A84" s="12">
        <v>73</v>
      </c>
      <c r="B84" s="44" t="s">
        <v>108</v>
      </c>
      <c r="C84" s="45">
        <v>102004506</v>
      </c>
      <c r="D84" s="46" t="s">
        <v>132</v>
      </c>
      <c r="E84" s="47">
        <v>2</v>
      </c>
      <c r="F84" s="13">
        <v>62804.35</v>
      </c>
      <c r="G84" s="13">
        <f t="shared" si="8"/>
        <v>125608.7</v>
      </c>
      <c r="H84" s="13"/>
      <c r="I84" s="13"/>
      <c r="J84" s="13">
        <f t="shared" si="9"/>
        <v>0</v>
      </c>
      <c r="K84" s="13">
        <f t="shared" si="10"/>
        <v>0</v>
      </c>
      <c r="L84" s="13">
        <f t="shared" si="11"/>
        <v>0</v>
      </c>
      <c r="M84" s="12"/>
      <c r="N84" s="12"/>
      <c r="O84" s="12"/>
      <c r="P84" s="48"/>
    </row>
    <row r="85" spans="1:16" s="28" customFormat="1" ht="45" x14ac:dyDescent="0.2">
      <c r="A85" s="12">
        <v>74</v>
      </c>
      <c r="B85" s="44" t="s">
        <v>109</v>
      </c>
      <c r="C85" s="45">
        <v>102004706</v>
      </c>
      <c r="D85" s="46" t="s">
        <v>132</v>
      </c>
      <c r="E85" s="47">
        <v>1</v>
      </c>
      <c r="F85" s="13">
        <v>36080</v>
      </c>
      <c r="G85" s="13">
        <f t="shared" si="8"/>
        <v>36080</v>
      </c>
      <c r="H85" s="13"/>
      <c r="I85" s="13"/>
      <c r="J85" s="13">
        <f t="shared" si="9"/>
        <v>0</v>
      </c>
      <c r="K85" s="13">
        <f t="shared" si="10"/>
        <v>0</v>
      </c>
      <c r="L85" s="13">
        <f t="shared" si="11"/>
        <v>0</v>
      </c>
      <c r="M85" s="12"/>
      <c r="N85" s="12"/>
      <c r="O85" s="12"/>
      <c r="P85" s="48"/>
    </row>
    <row r="86" spans="1:16" s="28" customFormat="1" ht="45" x14ac:dyDescent="0.2">
      <c r="A86" s="12">
        <v>75</v>
      </c>
      <c r="B86" s="44" t="s">
        <v>110</v>
      </c>
      <c r="C86" s="45">
        <v>102008361</v>
      </c>
      <c r="D86" s="46" t="s">
        <v>132</v>
      </c>
      <c r="E86" s="47">
        <v>1</v>
      </c>
      <c r="F86" s="13">
        <v>44000</v>
      </c>
      <c r="G86" s="13">
        <f t="shared" si="8"/>
        <v>44000</v>
      </c>
      <c r="H86" s="13"/>
      <c r="I86" s="13"/>
      <c r="J86" s="13">
        <f t="shared" si="9"/>
        <v>0</v>
      </c>
      <c r="K86" s="13">
        <f t="shared" si="10"/>
        <v>0</v>
      </c>
      <c r="L86" s="13">
        <f t="shared" si="11"/>
        <v>0</v>
      </c>
      <c r="M86" s="12"/>
      <c r="N86" s="12"/>
      <c r="O86" s="12"/>
      <c r="P86" s="48"/>
    </row>
    <row r="87" spans="1:16" s="28" customFormat="1" ht="45" x14ac:dyDescent="0.2">
      <c r="A87" s="12">
        <v>76</v>
      </c>
      <c r="B87" s="44" t="s">
        <v>111</v>
      </c>
      <c r="C87" s="45">
        <v>102009233</v>
      </c>
      <c r="D87" s="46" t="s">
        <v>132</v>
      </c>
      <c r="E87" s="47">
        <v>2</v>
      </c>
      <c r="F87" s="13">
        <v>121916.27</v>
      </c>
      <c r="G87" s="13">
        <f t="shared" si="8"/>
        <v>243832.54</v>
      </c>
      <c r="H87" s="13"/>
      <c r="I87" s="13"/>
      <c r="J87" s="13">
        <f t="shared" si="9"/>
        <v>0</v>
      </c>
      <c r="K87" s="13">
        <f t="shared" si="10"/>
        <v>0</v>
      </c>
      <c r="L87" s="13">
        <f t="shared" si="11"/>
        <v>0</v>
      </c>
      <c r="M87" s="12"/>
      <c r="N87" s="12"/>
      <c r="O87" s="12"/>
      <c r="P87" s="48"/>
    </row>
    <row r="88" spans="1:16" s="28" customFormat="1" ht="45" x14ac:dyDescent="0.2">
      <c r="A88" s="12">
        <v>77</v>
      </c>
      <c r="B88" s="44" t="s">
        <v>112</v>
      </c>
      <c r="C88" s="45">
        <v>102009280</v>
      </c>
      <c r="D88" s="46" t="s">
        <v>132</v>
      </c>
      <c r="E88" s="47">
        <v>3</v>
      </c>
      <c r="F88" s="13">
        <v>38633.33</v>
      </c>
      <c r="G88" s="13">
        <f t="shared" si="8"/>
        <v>115899.99</v>
      </c>
      <c r="H88" s="13"/>
      <c r="I88" s="13"/>
      <c r="J88" s="13">
        <f t="shared" si="9"/>
        <v>0</v>
      </c>
      <c r="K88" s="13">
        <f t="shared" si="10"/>
        <v>0</v>
      </c>
      <c r="L88" s="13">
        <f t="shared" si="11"/>
        <v>0</v>
      </c>
      <c r="M88" s="12"/>
      <c r="N88" s="12"/>
      <c r="O88" s="12"/>
      <c r="P88" s="48"/>
    </row>
    <row r="89" spans="1:16" s="28" customFormat="1" ht="45" x14ac:dyDescent="0.2">
      <c r="A89" s="12">
        <v>78</v>
      </c>
      <c r="B89" s="44" t="s">
        <v>113</v>
      </c>
      <c r="C89" s="45">
        <v>102009834</v>
      </c>
      <c r="D89" s="46" t="s">
        <v>132</v>
      </c>
      <c r="E89" s="47">
        <v>5</v>
      </c>
      <c r="F89" s="13">
        <v>66150.960000000006</v>
      </c>
      <c r="G89" s="13">
        <f t="shared" si="8"/>
        <v>330754.80000000005</v>
      </c>
      <c r="H89" s="13"/>
      <c r="I89" s="13"/>
      <c r="J89" s="13">
        <f t="shared" si="9"/>
        <v>0</v>
      </c>
      <c r="K89" s="13">
        <f t="shared" si="10"/>
        <v>0</v>
      </c>
      <c r="L89" s="13">
        <f t="shared" si="11"/>
        <v>0</v>
      </c>
      <c r="M89" s="12"/>
      <c r="N89" s="12"/>
      <c r="O89" s="12"/>
      <c r="P89" s="48"/>
    </row>
    <row r="90" spans="1:16" s="28" customFormat="1" ht="45" x14ac:dyDescent="0.2">
      <c r="A90" s="12">
        <v>79</v>
      </c>
      <c r="B90" s="44" t="s">
        <v>114</v>
      </c>
      <c r="C90" s="45">
        <v>102009905</v>
      </c>
      <c r="D90" s="46" t="s">
        <v>132</v>
      </c>
      <c r="E90" s="47">
        <v>1</v>
      </c>
      <c r="F90" s="13">
        <v>58935.99</v>
      </c>
      <c r="G90" s="13">
        <f t="shared" si="8"/>
        <v>58935.99</v>
      </c>
      <c r="H90" s="13"/>
      <c r="I90" s="13"/>
      <c r="J90" s="13">
        <f t="shared" si="9"/>
        <v>0</v>
      </c>
      <c r="K90" s="13">
        <f t="shared" si="10"/>
        <v>0</v>
      </c>
      <c r="L90" s="13">
        <f t="shared" si="11"/>
        <v>0</v>
      </c>
      <c r="M90" s="12"/>
      <c r="N90" s="12"/>
      <c r="O90" s="12"/>
      <c r="P90" s="48"/>
    </row>
    <row r="91" spans="1:16" s="28" customFormat="1" ht="45" x14ac:dyDescent="0.2">
      <c r="A91" s="12">
        <v>80</v>
      </c>
      <c r="B91" s="44" t="s">
        <v>115</v>
      </c>
      <c r="C91" s="45">
        <v>102009976</v>
      </c>
      <c r="D91" s="46" t="s">
        <v>132</v>
      </c>
      <c r="E91" s="47">
        <v>1</v>
      </c>
      <c r="F91" s="13">
        <v>27800</v>
      </c>
      <c r="G91" s="13">
        <f t="shared" si="8"/>
        <v>27800</v>
      </c>
      <c r="H91" s="13"/>
      <c r="I91" s="13"/>
      <c r="J91" s="13">
        <f t="shared" si="9"/>
        <v>0</v>
      </c>
      <c r="K91" s="13">
        <f t="shared" si="10"/>
        <v>0</v>
      </c>
      <c r="L91" s="13">
        <f t="shared" si="11"/>
        <v>0</v>
      </c>
      <c r="M91" s="12"/>
      <c r="N91" s="12"/>
      <c r="O91" s="12"/>
      <c r="P91" s="48"/>
    </row>
    <row r="92" spans="1:16" s="28" customFormat="1" ht="45" x14ac:dyDescent="0.2">
      <c r="A92" s="12">
        <v>81</v>
      </c>
      <c r="B92" s="44" t="s">
        <v>116</v>
      </c>
      <c r="C92" s="45">
        <v>102009981</v>
      </c>
      <c r="D92" s="46" t="s">
        <v>132</v>
      </c>
      <c r="E92" s="47">
        <v>2</v>
      </c>
      <c r="F92" s="13">
        <v>27800</v>
      </c>
      <c r="G92" s="13">
        <f t="shared" si="8"/>
        <v>55600</v>
      </c>
      <c r="H92" s="13"/>
      <c r="I92" s="13"/>
      <c r="J92" s="13">
        <f t="shared" si="9"/>
        <v>0</v>
      </c>
      <c r="K92" s="13">
        <f t="shared" si="10"/>
        <v>0</v>
      </c>
      <c r="L92" s="13">
        <f t="shared" si="11"/>
        <v>0</v>
      </c>
      <c r="M92" s="12"/>
      <c r="N92" s="12"/>
      <c r="O92" s="12"/>
      <c r="P92" s="48"/>
    </row>
    <row r="93" spans="1:16" s="28" customFormat="1" ht="45" x14ac:dyDescent="0.2">
      <c r="A93" s="12">
        <v>82</v>
      </c>
      <c r="B93" s="44" t="s">
        <v>117</v>
      </c>
      <c r="C93" s="45">
        <v>102009994</v>
      </c>
      <c r="D93" s="46" t="s">
        <v>132</v>
      </c>
      <c r="E93" s="47">
        <v>1</v>
      </c>
      <c r="F93" s="13">
        <v>54230</v>
      </c>
      <c r="G93" s="13">
        <f t="shared" si="8"/>
        <v>54230</v>
      </c>
      <c r="H93" s="13"/>
      <c r="I93" s="13"/>
      <c r="J93" s="13">
        <f t="shared" si="9"/>
        <v>0</v>
      </c>
      <c r="K93" s="13">
        <f t="shared" si="10"/>
        <v>0</v>
      </c>
      <c r="L93" s="13">
        <f t="shared" si="11"/>
        <v>0</v>
      </c>
      <c r="M93" s="12"/>
      <c r="N93" s="12"/>
      <c r="O93" s="12"/>
      <c r="P93" s="48"/>
    </row>
    <row r="94" spans="1:16" s="28" customFormat="1" ht="45" x14ac:dyDescent="0.2">
      <c r="A94" s="12">
        <v>83</v>
      </c>
      <c r="B94" s="44" t="s">
        <v>118</v>
      </c>
      <c r="C94" s="45">
        <v>102010035</v>
      </c>
      <c r="D94" s="46" t="s">
        <v>132</v>
      </c>
      <c r="E94" s="47">
        <v>1</v>
      </c>
      <c r="F94" s="13">
        <v>49390</v>
      </c>
      <c r="G94" s="13">
        <f t="shared" si="8"/>
        <v>49390</v>
      </c>
      <c r="H94" s="13"/>
      <c r="I94" s="13"/>
      <c r="J94" s="13">
        <f t="shared" si="9"/>
        <v>0</v>
      </c>
      <c r="K94" s="13">
        <f t="shared" si="10"/>
        <v>0</v>
      </c>
      <c r="L94" s="13">
        <f t="shared" si="11"/>
        <v>0</v>
      </c>
      <c r="M94" s="12"/>
      <c r="N94" s="12"/>
      <c r="O94" s="12"/>
      <c r="P94" s="48"/>
    </row>
    <row r="95" spans="1:16" s="28" customFormat="1" ht="45" x14ac:dyDescent="0.2">
      <c r="A95" s="12">
        <v>84</v>
      </c>
      <c r="B95" s="44" t="s">
        <v>119</v>
      </c>
      <c r="C95" s="45">
        <v>102010051</v>
      </c>
      <c r="D95" s="46" t="s">
        <v>132</v>
      </c>
      <c r="E95" s="47">
        <v>6</v>
      </c>
      <c r="F95" s="13">
        <v>54230</v>
      </c>
      <c r="G95" s="13">
        <f t="shared" si="8"/>
        <v>325380</v>
      </c>
      <c r="H95" s="13"/>
      <c r="I95" s="13"/>
      <c r="J95" s="13">
        <f t="shared" si="9"/>
        <v>0</v>
      </c>
      <c r="K95" s="13">
        <f t="shared" si="10"/>
        <v>0</v>
      </c>
      <c r="L95" s="13">
        <f t="shared" si="11"/>
        <v>0</v>
      </c>
      <c r="M95" s="12"/>
      <c r="N95" s="12"/>
      <c r="O95" s="12"/>
      <c r="P95" s="48"/>
    </row>
    <row r="96" spans="1:16" s="28" customFormat="1" ht="45" x14ac:dyDescent="0.2">
      <c r="A96" s="12">
        <v>85</v>
      </c>
      <c r="B96" s="44" t="s">
        <v>120</v>
      </c>
      <c r="C96" s="45">
        <v>102010095</v>
      </c>
      <c r="D96" s="46" t="s">
        <v>132</v>
      </c>
      <c r="E96" s="47">
        <v>2</v>
      </c>
      <c r="F96" s="13">
        <v>73181.64</v>
      </c>
      <c r="G96" s="13">
        <f t="shared" si="8"/>
        <v>146363.28</v>
      </c>
      <c r="H96" s="13"/>
      <c r="I96" s="13"/>
      <c r="J96" s="13">
        <f t="shared" si="9"/>
        <v>0</v>
      </c>
      <c r="K96" s="13">
        <f t="shared" si="10"/>
        <v>0</v>
      </c>
      <c r="L96" s="13">
        <f t="shared" si="11"/>
        <v>0</v>
      </c>
      <c r="M96" s="12"/>
      <c r="N96" s="12"/>
      <c r="O96" s="12"/>
      <c r="P96" s="48"/>
    </row>
    <row r="97" spans="1:16" s="28" customFormat="1" ht="45" x14ac:dyDescent="0.2">
      <c r="A97" s="12">
        <v>86</v>
      </c>
      <c r="B97" s="44" t="s">
        <v>121</v>
      </c>
      <c r="C97" s="45">
        <v>102010195</v>
      </c>
      <c r="D97" s="46" t="s">
        <v>132</v>
      </c>
      <c r="E97" s="47">
        <v>4</v>
      </c>
      <c r="F97" s="13">
        <v>73590</v>
      </c>
      <c r="G97" s="13">
        <f t="shared" si="8"/>
        <v>294360</v>
      </c>
      <c r="H97" s="13"/>
      <c r="I97" s="13"/>
      <c r="J97" s="13">
        <f t="shared" si="9"/>
        <v>0</v>
      </c>
      <c r="K97" s="13">
        <f t="shared" si="10"/>
        <v>0</v>
      </c>
      <c r="L97" s="13">
        <f t="shared" si="11"/>
        <v>0</v>
      </c>
      <c r="M97" s="12"/>
      <c r="N97" s="12"/>
      <c r="O97" s="12"/>
      <c r="P97" s="48"/>
    </row>
    <row r="98" spans="1:16" s="28" customFormat="1" ht="45" x14ac:dyDescent="0.2">
      <c r="A98" s="12">
        <v>87</v>
      </c>
      <c r="B98" s="44" t="s">
        <v>122</v>
      </c>
      <c r="C98" s="45">
        <v>102010458</v>
      </c>
      <c r="D98" s="46" t="s">
        <v>132</v>
      </c>
      <c r="E98" s="47">
        <v>2</v>
      </c>
      <c r="F98" s="13">
        <v>54230</v>
      </c>
      <c r="G98" s="13">
        <f t="shared" si="8"/>
        <v>108460</v>
      </c>
      <c r="H98" s="13"/>
      <c r="I98" s="13"/>
      <c r="J98" s="13">
        <f t="shared" si="9"/>
        <v>0</v>
      </c>
      <c r="K98" s="13">
        <f t="shared" si="10"/>
        <v>0</v>
      </c>
      <c r="L98" s="13">
        <f t="shared" si="11"/>
        <v>0</v>
      </c>
      <c r="M98" s="12"/>
      <c r="N98" s="12"/>
      <c r="O98" s="12"/>
      <c r="P98" s="48"/>
    </row>
    <row r="99" spans="1:16" s="28" customFormat="1" ht="45" x14ac:dyDescent="0.2">
      <c r="A99" s="12">
        <v>88</v>
      </c>
      <c r="B99" s="44" t="s">
        <v>123</v>
      </c>
      <c r="C99" s="45">
        <v>102010481</v>
      </c>
      <c r="D99" s="46" t="s">
        <v>132</v>
      </c>
      <c r="E99" s="47">
        <v>2</v>
      </c>
      <c r="F99" s="13">
        <v>42046.41</v>
      </c>
      <c r="G99" s="13">
        <f t="shared" si="8"/>
        <v>84092.82</v>
      </c>
      <c r="H99" s="13"/>
      <c r="I99" s="13"/>
      <c r="J99" s="13">
        <f t="shared" si="9"/>
        <v>0</v>
      </c>
      <c r="K99" s="13">
        <f t="shared" si="10"/>
        <v>0</v>
      </c>
      <c r="L99" s="13">
        <f t="shared" si="11"/>
        <v>0</v>
      </c>
      <c r="M99" s="12"/>
      <c r="N99" s="12"/>
      <c r="O99" s="12"/>
      <c r="P99" s="48"/>
    </row>
    <row r="100" spans="1:16" s="28" customFormat="1" ht="45" x14ac:dyDescent="0.2">
      <c r="A100" s="12">
        <v>89</v>
      </c>
      <c r="B100" s="44" t="s">
        <v>124</v>
      </c>
      <c r="C100" s="45">
        <v>102010482</v>
      </c>
      <c r="D100" s="46" t="s">
        <v>132</v>
      </c>
      <c r="E100" s="47">
        <v>1</v>
      </c>
      <c r="F100" s="13">
        <v>45034.55</v>
      </c>
      <c r="G100" s="13">
        <f t="shared" si="8"/>
        <v>45034.55</v>
      </c>
      <c r="H100" s="13"/>
      <c r="I100" s="13"/>
      <c r="J100" s="13">
        <f t="shared" si="9"/>
        <v>0</v>
      </c>
      <c r="K100" s="13">
        <f t="shared" si="10"/>
        <v>0</v>
      </c>
      <c r="L100" s="13">
        <f t="shared" si="11"/>
        <v>0</v>
      </c>
      <c r="M100" s="12"/>
      <c r="N100" s="12"/>
      <c r="O100" s="12"/>
      <c r="P100" s="48"/>
    </row>
    <row r="101" spans="1:16" s="28" customFormat="1" ht="45" x14ac:dyDescent="0.2">
      <c r="A101" s="12">
        <v>90</v>
      </c>
      <c r="B101" s="44" t="s">
        <v>125</v>
      </c>
      <c r="C101" s="45">
        <v>102010668</v>
      </c>
      <c r="D101" s="46" t="s">
        <v>132</v>
      </c>
      <c r="E101" s="47">
        <v>3</v>
      </c>
      <c r="F101" s="13">
        <v>47772.6</v>
      </c>
      <c r="G101" s="13">
        <f t="shared" si="8"/>
        <v>143317.79999999999</v>
      </c>
      <c r="H101" s="13"/>
      <c r="I101" s="13"/>
      <c r="J101" s="13">
        <f t="shared" si="9"/>
        <v>0</v>
      </c>
      <c r="K101" s="13">
        <f t="shared" si="10"/>
        <v>0</v>
      </c>
      <c r="L101" s="13">
        <f t="shared" si="11"/>
        <v>0</v>
      </c>
      <c r="M101" s="12"/>
      <c r="N101" s="12"/>
      <c r="O101" s="12"/>
      <c r="P101" s="48"/>
    </row>
    <row r="102" spans="1:16" s="28" customFormat="1" ht="45" x14ac:dyDescent="0.2">
      <c r="A102" s="12">
        <v>91</v>
      </c>
      <c r="B102" s="44" t="s">
        <v>126</v>
      </c>
      <c r="C102" s="45">
        <v>102011032</v>
      </c>
      <c r="D102" s="46" t="s">
        <v>132</v>
      </c>
      <c r="E102" s="47">
        <v>3</v>
      </c>
      <c r="F102" s="13">
        <v>45034.55</v>
      </c>
      <c r="G102" s="13">
        <f t="shared" si="8"/>
        <v>135103.65000000002</v>
      </c>
      <c r="H102" s="13"/>
      <c r="I102" s="13"/>
      <c r="J102" s="13">
        <f t="shared" si="9"/>
        <v>0</v>
      </c>
      <c r="K102" s="13">
        <f t="shared" si="10"/>
        <v>0</v>
      </c>
      <c r="L102" s="13">
        <f t="shared" si="11"/>
        <v>0</v>
      </c>
      <c r="M102" s="12"/>
      <c r="N102" s="12"/>
      <c r="O102" s="12"/>
      <c r="P102" s="48"/>
    </row>
    <row r="103" spans="1:16" s="28" customFormat="1" ht="45" x14ac:dyDescent="0.2">
      <c r="A103" s="12">
        <v>92</v>
      </c>
      <c r="B103" s="44" t="s">
        <v>127</v>
      </c>
      <c r="C103" s="45">
        <v>102013170</v>
      </c>
      <c r="D103" s="46" t="s">
        <v>132</v>
      </c>
      <c r="E103" s="47">
        <v>1</v>
      </c>
      <c r="F103" s="13">
        <v>113753.56</v>
      </c>
      <c r="G103" s="13">
        <f t="shared" si="8"/>
        <v>113753.56</v>
      </c>
      <c r="H103" s="13"/>
      <c r="I103" s="13"/>
      <c r="J103" s="13">
        <f t="shared" si="9"/>
        <v>0</v>
      </c>
      <c r="K103" s="13">
        <f t="shared" si="10"/>
        <v>0</v>
      </c>
      <c r="L103" s="13">
        <f t="shared" si="11"/>
        <v>0</v>
      </c>
      <c r="M103" s="12"/>
      <c r="N103" s="12"/>
      <c r="O103" s="12"/>
      <c r="P103" s="48"/>
    </row>
    <row r="104" spans="1:16" s="28" customFormat="1" ht="45" x14ac:dyDescent="0.2">
      <c r="A104" s="12">
        <v>93</v>
      </c>
      <c r="B104" s="44" t="s">
        <v>128</v>
      </c>
      <c r="C104" s="45">
        <v>102013197</v>
      </c>
      <c r="D104" s="46" t="s">
        <v>132</v>
      </c>
      <c r="E104" s="47">
        <v>1</v>
      </c>
      <c r="F104" s="13">
        <v>42046.41</v>
      </c>
      <c r="G104" s="13">
        <f t="shared" si="8"/>
        <v>42046.41</v>
      </c>
      <c r="H104" s="13"/>
      <c r="I104" s="13"/>
      <c r="J104" s="13">
        <f t="shared" si="9"/>
        <v>0</v>
      </c>
      <c r="K104" s="13">
        <f t="shared" si="10"/>
        <v>0</v>
      </c>
      <c r="L104" s="13">
        <f t="shared" si="11"/>
        <v>0</v>
      </c>
      <c r="M104" s="12"/>
      <c r="N104" s="12"/>
      <c r="O104" s="12"/>
      <c r="P104" s="48"/>
    </row>
    <row r="105" spans="1:16" s="28" customFormat="1" ht="45" x14ac:dyDescent="0.2">
      <c r="A105" s="12">
        <v>94</v>
      </c>
      <c r="B105" s="44" t="s">
        <v>129</v>
      </c>
      <c r="C105" s="45">
        <v>102013198</v>
      </c>
      <c r="D105" s="46" t="s">
        <v>132</v>
      </c>
      <c r="E105" s="47">
        <v>1</v>
      </c>
      <c r="F105" s="13">
        <v>55000</v>
      </c>
      <c r="G105" s="13">
        <f t="shared" si="8"/>
        <v>55000</v>
      </c>
      <c r="H105" s="13"/>
      <c r="I105" s="13"/>
      <c r="J105" s="13">
        <f t="shared" si="9"/>
        <v>0</v>
      </c>
      <c r="K105" s="13">
        <f t="shared" si="10"/>
        <v>0</v>
      </c>
      <c r="L105" s="13">
        <f t="shared" si="11"/>
        <v>0</v>
      </c>
      <c r="M105" s="12"/>
      <c r="N105" s="12"/>
      <c r="O105" s="12"/>
      <c r="P105" s="48"/>
    </row>
    <row r="106" spans="1:16" s="28" customFormat="1" ht="60" x14ac:dyDescent="0.2">
      <c r="A106" s="12">
        <v>95</v>
      </c>
      <c r="B106" s="44" t="s">
        <v>130</v>
      </c>
      <c r="C106" s="45">
        <v>102014910</v>
      </c>
      <c r="D106" s="46" t="s">
        <v>132</v>
      </c>
      <c r="E106" s="47">
        <v>1</v>
      </c>
      <c r="F106" s="13">
        <v>132660</v>
      </c>
      <c r="G106" s="13">
        <f t="shared" si="8"/>
        <v>132660</v>
      </c>
      <c r="H106" s="13"/>
      <c r="I106" s="13"/>
      <c r="J106" s="13">
        <f t="shared" si="9"/>
        <v>0</v>
      </c>
      <c r="K106" s="13">
        <f t="shared" si="10"/>
        <v>0</v>
      </c>
      <c r="L106" s="13">
        <f t="shared" si="11"/>
        <v>0</v>
      </c>
      <c r="M106" s="12"/>
      <c r="N106" s="12"/>
      <c r="O106" s="12"/>
      <c r="P106" s="48"/>
    </row>
    <row r="107" spans="1:16" s="28" customFormat="1" ht="60" x14ac:dyDescent="0.2">
      <c r="A107" s="12">
        <v>96</v>
      </c>
      <c r="B107" s="44" t="s">
        <v>131</v>
      </c>
      <c r="C107" s="45">
        <v>102014923</v>
      </c>
      <c r="D107" s="46" t="s">
        <v>132</v>
      </c>
      <c r="E107" s="47">
        <v>4</v>
      </c>
      <c r="F107" s="13">
        <v>57291.78</v>
      </c>
      <c r="G107" s="13">
        <f t="shared" si="0"/>
        <v>229167.12</v>
      </c>
      <c r="H107" s="13"/>
      <c r="I107" s="13"/>
      <c r="J107" s="13">
        <f t="shared" si="1"/>
        <v>0</v>
      </c>
      <c r="K107" s="13">
        <f t="shared" si="2"/>
        <v>0</v>
      </c>
      <c r="L107" s="13">
        <f t="shared" si="3"/>
        <v>0</v>
      </c>
      <c r="M107" s="12"/>
      <c r="N107" s="12"/>
      <c r="O107" s="12"/>
      <c r="P107" s="48"/>
    </row>
    <row r="108" spans="1:16" s="1" customFormat="1" ht="18.75" customHeight="1" x14ac:dyDescent="0.2">
      <c r="A108" s="14"/>
      <c r="B108" s="15"/>
      <c r="C108" s="16"/>
      <c r="D108" s="14"/>
      <c r="E108" s="17"/>
      <c r="F108" s="18" t="s">
        <v>13</v>
      </c>
      <c r="G108" s="18">
        <f>SUM(G12:G107)</f>
        <v>21031359.27</v>
      </c>
      <c r="H108" s="18"/>
      <c r="I108" s="18"/>
      <c r="J108" s="18"/>
      <c r="K108" s="18">
        <f>SUM(K12:K107)</f>
        <v>0</v>
      </c>
      <c r="L108" s="18">
        <f>SUM(L12:L107)</f>
        <v>0</v>
      </c>
      <c r="M108" s="19"/>
      <c r="N108" s="19"/>
      <c r="O108" s="19"/>
      <c r="P108" s="19"/>
    </row>
    <row r="109" spans="1:16" s="1" customFormat="1" x14ac:dyDescent="0.2">
      <c r="A109" s="14"/>
      <c r="B109" s="15"/>
      <c r="C109" s="16"/>
      <c r="D109" s="14"/>
      <c r="E109" s="17"/>
      <c r="F109" s="20"/>
      <c r="G109" s="20"/>
      <c r="H109" s="18"/>
      <c r="I109" s="18"/>
      <c r="J109" s="18"/>
      <c r="K109" s="31"/>
      <c r="L109" s="31"/>
      <c r="M109" s="19"/>
      <c r="N109" s="19"/>
      <c r="O109" s="19"/>
      <c r="P109" s="19"/>
    </row>
    <row r="110" spans="1:16" s="1" customFormat="1" x14ac:dyDescent="0.2">
      <c r="A110" s="14"/>
      <c r="B110" s="15"/>
      <c r="C110" s="16"/>
      <c r="D110" s="14"/>
      <c r="E110" s="17"/>
      <c r="F110" s="20"/>
      <c r="G110" s="20"/>
      <c r="H110" s="18"/>
      <c r="I110" s="18"/>
      <c r="J110" s="18"/>
      <c r="K110" s="31"/>
      <c r="L110" s="31"/>
      <c r="M110" s="19"/>
      <c r="N110" s="19"/>
      <c r="O110" s="19"/>
      <c r="P110" s="19"/>
    </row>
    <row r="111" spans="1:16" s="1" customFormat="1" ht="18.75" customHeight="1" x14ac:dyDescent="0.2">
      <c r="A111" s="38" t="s">
        <v>14</v>
      </c>
      <c r="B111" s="38"/>
      <c r="C111" s="38"/>
      <c r="D111" s="2"/>
      <c r="E111" s="3"/>
      <c r="F111" s="21"/>
      <c r="G111" s="40">
        <f>ROUND(G108*1.18,2)</f>
        <v>24817003.940000001</v>
      </c>
      <c r="H111" s="22"/>
      <c r="I111" s="22"/>
      <c r="J111" s="41"/>
      <c r="K111" s="41"/>
      <c r="L111" s="41"/>
      <c r="M111" s="36"/>
      <c r="N111" s="36"/>
      <c r="O111" s="19"/>
      <c r="P111" s="19"/>
    </row>
    <row r="112" spans="1:16" s="1" customFormat="1" x14ac:dyDescent="0.2">
      <c r="A112" s="2"/>
      <c r="B112" s="2"/>
      <c r="C112" s="2"/>
      <c r="D112" s="2"/>
      <c r="E112" s="3"/>
      <c r="F112" s="4"/>
      <c r="G112" s="22"/>
      <c r="H112" s="22"/>
      <c r="I112" s="22"/>
      <c r="J112" s="41"/>
      <c r="K112" s="41"/>
      <c r="L112" s="41"/>
      <c r="M112" s="36"/>
      <c r="N112" s="36"/>
      <c r="O112" s="19"/>
      <c r="P112" s="19"/>
    </row>
    <row r="113" spans="1:16" s="1" customFormat="1" ht="18.75" customHeight="1" x14ac:dyDescent="0.2">
      <c r="A113" s="39" t="s">
        <v>15</v>
      </c>
      <c r="B113" s="39"/>
      <c r="C113" s="39"/>
      <c r="D113" s="39"/>
      <c r="E113" s="39"/>
      <c r="F113" s="39"/>
      <c r="G113" s="39"/>
      <c r="H113" s="39"/>
      <c r="I113" s="39"/>
      <c r="J113" s="41"/>
      <c r="K113" s="41"/>
      <c r="L113" s="41"/>
      <c r="M113" s="36"/>
      <c r="N113" s="36"/>
      <c r="O113" s="19"/>
      <c r="P113" s="19"/>
    </row>
    <row r="114" spans="1:16" s="1" customFormat="1" x14ac:dyDescent="0.2">
      <c r="A114" s="39" t="s">
        <v>16</v>
      </c>
      <c r="B114" s="39"/>
      <c r="C114" s="39"/>
      <c r="D114" s="39"/>
      <c r="E114" s="39"/>
      <c r="F114" s="39"/>
      <c r="G114" s="39"/>
      <c r="H114" s="39"/>
      <c r="I114" s="39"/>
      <c r="J114" s="41"/>
      <c r="K114" s="41"/>
      <c r="L114" s="41"/>
      <c r="M114" s="36"/>
      <c r="N114" s="36"/>
      <c r="O114" s="19"/>
      <c r="P114" s="19"/>
    </row>
    <row r="115" spans="1:16" s="1" customFormat="1" ht="12.75" customHeight="1" x14ac:dyDescent="0.2">
      <c r="A115" s="39" t="s">
        <v>32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19"/>
      <c r="P115" s="19"/>
    </row>
    <row r="116" spans="1:16" s="1" customFormat="1" x14ac:dyDescent="0.2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19"/>
      <c r="P116" s="19"/>
    </row>
    <row r="117" spans="1:16" s="1" customFormat="1" ht="12.75" customHeight="1" x14ac:dyDescent="0.2">
      <c r="A117" s="39" t="s">
        <v>31</v>
      </c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19"/>
      <c r="P117" s="19"/>
    </row>
    <row r="118" spans="1:16" s="1" customFormat="1" x14ac:dyDescent="0.2">
      <c r="A118" s="35"/>
      <c r="B118" s="35"/>
      <c r="C118" s="35"/>
      <c r="D118" s="35"/>
      <c r="E118" s="35"/>
      <c r="F118" s="23"/>
      <c r="G118" s="23"/>
      <c r="H118" s="23"/>
      <c r="I118" s="23"/>
      <c r="J118" s="23"/>
      <c r="K118" s="23"/>
      <c r="L118" s="23"/>
      <c r="M118" s="35"/>
      <c r="N118" s="35"/>
      <c r="O118" s="19"/>
      <c r="P118" s="19"/>
    </row>
    <row r="119" spans="1:16" s="1" customFormat="1" ht="12.75" customHeight="1" x14ac:dyDescent="0.2">
      <c r="A119" s="37" t="s">
        <v>29</v>
      </c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19"/>
      <c r="P119" s="19"/>
    </row>
    <row r="120" spans="1:16" s="1" customFormat="1" ht="12.75" customHeight="1" x14ac:dyDescent="0.2">
      <c r="A120" s="42" t="s">
        <v>30</v>
      </c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3"/>
      <c r="O120" s="36"/>
      <c r="P120"/>
    </row>
    <row r="121" spans="1:16" s="1" customFormat="1" x14ac:dyDescent="0.2">
      <c r="A121" s="35"/>
      <c r="B121" s="35"/>
      <c r="C121" s="35"/>
      <c r="D121" s="35"/>
      <c r="E121" s="35"/>
      <c r="F121" s="23"/>
      <c r="G121" s="23"/>
      <c r="H121" s="23"/>
      <c r="I121" s="23"/>
      <c r="J121" s="23"/>
      <c r="K121" s="23"/>
      <c r="L121" s="23"/>
      <c r="M121" s="35"/>
      <c r="N121" s="35"/>
      <c r="O121" s="35"/>
      <c r="P121"/>
    </row>
    <row r="122" spans="1:16" s="1" customFormat="1" x14ac:dyDescent="0.2">
      <c r="A122" s="33"/>
      <c r="B122" s="33"/>
      <c r="C122" s="33"/>
      <c r="D122" s="33"/>
      <c r="E122" s="33"/>
      <c r="F122" s="24"/>
      <c r="G122" s="24"/>
      <c r="H122" s="24"/>
      <c r="I122" s="24"/>
      <c r="J122" s="24"/>
      <c r="K122" s="24"/>
      <c r="L122" s="24"/>
      <c r="M122" s="33"/>
      <c r="N122" s="33"/>
      <c r="O122" s="33"/>
      <c r="P122"/>
    </row>
    <row r="123" spans="1:16" s="1" customFormat="1" x14ac:dyDescent="0.2">
      <c r="A123" s="35"/>
      <c r="B123" s="35"/>
      <c r="C123" s="35"/>
      <c r="D123" s="35"/>
      <c r="E123" s="35"/>
      <c r="F123" s="23"/>
      <c r="G123" s="23"/>
      <c r="H123" s="23"/>
      <c r="I123" s="23"/>
      <c r="J123" s="29"/>
      <c r="K123" s="29"/>
      <c r="L123" s="29"/>
      <c r="P123"/>
    </row>
    <row r="124" spans="1:16" s="1" customFormat="1" x14ac:dyDescent="0.2">
      <c r="A124" s="53" t="s">
        <v>17</v>
      </c>
      <c r="B124" s="53"/>
      <c r="C124" s="53"/>
      <c r="D124" s="53"/>
      <c r="E124" s="53"/>
      <c r="F124" s="53"/>
      <c r="G124" s="22"/>
      <c r="H124" s="22"/>
      <c r="I124" s="22"/>
      <c r="J124" s="29"/>
      <c r="K124" s="29"/>
      <c r="L124" s="29"/>
      <c r="P124"/>
    </row>
    <row r="125" spans="1:16" s="1" customFormat="1" ht="15.75" x14ac:dyDescent="0.2">
      <c r="A125" s="51" t="s">
        <v>18</v>
      </c>
      <c r="B125" s="51"/>
      <c r="C125" s="51"/>
      <c r="D125" s="51"/>
      <c r="E125" s="51"/>
      <c r="F125" s="51"/>
      <c r="G125" s="22"/>
      <c r="H125" s="22"/>
      <c r="I125" s="22"/>
      <c r="J125" s="29"/>
      <c r="K125" s="29"/>
      <c r="L125" s="29"/>
      <c r="P125"/>
    </row>
    <row r="126" spans="1:16" s="1" customFormat="1" x14ac:dyDescent="0.2">
      <c r="A126" s="53" t="s">
        <v>17</v>
      </c>
      <c r="B126" s="53"/>
      <c r="C126" s="53"/>
      <c r="D126" s="53"/>
      <c r="E126" s="53"/>
      <c r="F126" s="53"/>
      <c r="G126" s="22"/>
      <c r="H126" s="22"/>
      <c r="I126" s="22"/>
      <c r="J126" s="29"/>
      <c r="K126" s="29"/>
      <c r="L126" s="29"/>
      <c r="P126"/>
    </row>
    <row r="127" spans="1:16" s="1" customFormat="1" ht="15.75" x14ac:dyDescent="0.2">
      <c r="A127" s="51" t="s">
        <v>19</v>
      </c>
      <c r="B127" s="51"/>
      <c r="C127" s="51"/>
      <c r="D127" s="51"/>
      <c r="E127" s="51"/>
      <c r="F127" s="4"/>
      <c r="G127" s="22"/>
      <c r="H127" s="22"/>
      <c r="I127" s="22"/>
      <c r="J127" s="29"/>
      <c r="K127" s="29"/>
      <c r="L127" s="29"/>
      <c r="P127"/>
    </row>
    <row r="128" spans="1:16" s="1" customFormat="1" x14ac:dyDescent="0.2">
      <c r="A128" s="2"/>
      <c r="B128" s="2"/>
      <c r="C128" s="2"/>
      <c r="D128" s="2"/>
      <c r="E128" s="3"/>
      <c r="F128" s="4"/>
      <c r="G128" s="4"/>
      <c r="H128" s="22"/>
      <c r="I128" s="22"/>
      <c r="J128" s="22"/>
      <c r="K128" s="29"/>
      <c r="L128" s="29"/>
      <c r="P128"/>
    </row>
    <row r="129" spans="1:16" s="1" customFormat="1" x14ac:dyDescent="0.2">
      <c r="A129" s="2"/>
      <c r="B129" s="2"/>
      <c r="C129" s="2"/>
      <c r="D129" s="2"/>
      <c r="E129" s="3"/>
      <c r="F129" s="4"/>
      <c r="G129" s="4"/>
      <c r="H129" s="22"/>
      <c r="I129" s="22"/>
      <c r="J129" s="22"/>
      <c r="K129" s="29"/>
      <c r="L129" s="29"/>
      <c r="P129"/>
    </row>
  </sheetData>
  <mergeCells count="7">
    <mergeCell ref="A127:E127"/>
    <mergeCell ref="A4:O4"/>
    <mergeCell ref="A6:O6"/>
    <mergeCell ref="A8:O8"/>
    <mergeCell ref="A124:F124"/>
    <mergeCell ref="A125:F125"/>
    <mergeCell ref="A126:F126"/>
  </mergeCells>
  <conditionalFormatting sqref="C12:C41 C107">
    <cfRule type="duplicateValues" dxfId="59" priority="353"/>
  </conditionalFormatting>
  <conditionalFormatting sqref="B12:C41 B107:C107">
    <cfRule type="duplicateValues" dxfId="58" priority="354"/>
  </conditionalFormatting>
  <conditionalFormatting sqref="B12:B41 B107">
    <cfRule type="duplicateValues" dxfId="57" priority="355"/>
    <cfRule type="duplicateValues" dxfId="56" priority="356"/>
  </conditionalFormatting>
  <conditionalFormatting sqref="B12:B41 B107">
    <cfRule type="duplicateValues" dxfId="55" priority="357"/>
    <cfRule type="duplicateValues" dxfId="54" priority="358"/>
    <cfRule type="duplicateValues" dxfId="53" priority="359"/>
    <cfRule type="duplicateValues" dxfId="52" priority="360"/>
  </conditionalFormatting>
  <conditionalFormatting sqref="C12:C41 C107">
    <cfRule type="duplicateValues" dxfId="51" priority="361" stopIfTrue="1"/>
  </conditionalFormatting>
  <conditionalFormatting sqref="C12:C41 C107">
    <cfRule type="duplicateValues" dxfId="50" priority="362"/>
    <cfRule type="duplicateValues" dxfId="49" priority="363"/>
  </conditionalFormatting>
  <conditionalFormatting sqref="C12:C41 C107">
    <cfRule type="duplicateValues" dxfId="48" priority="364"/>
    <cfRule type="duplicateValues" dxfId="47" priority="365"/>
    <cfRule type="duplicateValues" dxfId="46" priority="366"/>
    <cfRule type="duplicateValues" dxfId="45" priority="367"/>
  </conditionalFormatting>
  <conditionalFormatting sqref="C42:C69">
    <cfRule type="duplicateValues" dxfId="44" priority="31"/>
  </conditionalFormatting>
  <conditionalFormatting sqref="B42:C69">
    <cfRule type="duplicateValues" dxfId="43" priority="32"/>
  </conditionalFormatting>
  <conditionalFormatting sqref="B42:B69">
    <cfRule type="duplicateValues" dxfId="42" priority="33"/>
    <cfRule type="duplicateValues" dxfId="41" priority="34"/>
  </conditionalFormatting>
  <conditionalFormatting sqref="B42:B69">
    <cfRule type="duplicateValues" dxfId="40" priority="35"/>
    <cfRule type="duplicateValues" dxfId="39" priority="36"/>
    <cfRule type="duplicateValues" dxfId="38" priority="37"/>
    <cfRule type="duplicateValues" dxfId="37" priority="38"/>
  </conditionalFormatting>
  <conditionalFormatting sqref="C42:C69">
    <cfRule type="duplicateValues" dxfId="36" priority="39" stopIfTrue="1"/>
  </conditionalFormatting>
  <conditionalFormatting sqref="C42:C69">
    <cfRule type="duplicateValues" dxfId="35" priority="40"/>
    <cfRule type="duplicateValues" dxfId="34" priority="41"/>
  </conditionalFormatting>
  <conditionalFormatting sqref="C42:C69">
    <cfRule type="duplicateValues" dxfId="33" priority="42"/>
    <cfRule type="duplicateValues" dxfId="32" priority="43"/>
    <cfRule type="duplicateValues" dxfId="31" priority="44"/>
    <cfRule type="duplicateValues" dxfId="30" priority="45"/>
  </conditionalFormatting>
  <conditionalFormatting sqref="C70:C101">
    <cfRule type="duplicateValues" dxfId="29" priority="16"/>
  </conditionalFormatting>
  <conditionalFormatting sqref="B70:C101">
    <cfRule type="duplicateValues" dxfId="28" priority="17"/>
  </conditionalFormatting>
  <conditionalFormatting sqref="B70:B101">
    <cfRule type="duplicateValues" dxfId="27" priority="18"/>
    <cfRule type="duplicateValues" dxfId="26" priority="19"/>
  </conditionalFormatting>
  <conditionalFormatting sqref="B70:B101">
    <cfRule type="duplicateValues" dxfId="25" priority="20"/>
    <cfRule type="duplicateValues" dxfId="24" priority="21"/>
    <cfRule type="duplicateValues" dxfId="23" priority="22"/>
    <cfRule type="duplicateValues" dxfId="22" priority="23"/>
  </conditionalFormatting>
  <conditionalFormatting sqref="C70:C101">
    <cfRule type="duplicateValues" dxfId="21" priority="24" stopIfTrue="1"/>
  </conditionalFormatting>
  <conditionalFormatting sqref="C70:C101">
    <cfRule type="duplicateValues" dxfId="20" priority="25"/>
    <cfRule type="duplicateValues" dxfId="19" priority="26"/>
  </conditionalFormatting>
  <conditionalFormatting sqref="C70:C101">
    <cfRule type="duplicateValues" dxfId="18" priority="27"/>
    <cfRule type="duplicateValues" dxfId="17" priority="28"/>
    <cfRule type="duplicateValues" dxfId="16" priority="29"/>
    <cfRule type="duplicateValues" dxfId="15" priority="30"/>
  </conditionalFormatting>
  <conditionalFormatting sqref="C102:C106">
    <cfRule type="duplicateValues" dxfId="14" priority="1"/>
  </conditionalFormatting>
  <conditionalFormatting sqref="B102:C106">
    <cfRule type="duplicateValues" dxfId="13" priority="2"/>
  </conditionalFormatting>
  <conditionalFormatting sqref="B102:B106">
    <cfRule type="duplicateValues" dxfId="12" priority="3"/>
    <cfRule type="duplicateValues" dxfId="11" priority="4"/>
  </conditionalFormatting>
  <conditionalFormatting sqref="B102:B106">
    <cfRule type="duplicateValues" dxfId="10" priority="5"/>
    <cfRule type="duplicateValues" dxfId="9" priority="6"/>
    <cfRule type="duplicateValues" dxfId="8" priority="7"/>
    <cfRule type="duplicateValues" dxfId="7" priority="8"/>
  </conditionalFormatting>
  <conditionalFormatting sqref="C102:C106">
    <cfRule type="duplicateValues" dxfId="6" priority="9" stopIfTrue="1"/>
  </conditionalFormatting>
  <conditionalFormatting sqref="C102:C106">
    <cfRule type="duplicateValues" dxfId="5" priority="10"/>
    <cfRule type="duplicateValues" dxfId="4" priority="11"/>
  </conditionalFormatting>
  <conditionalFormatting sqref="C102:C106">
    <cfRule type="duplicateValues" dxfId="3" priority="12"/>
    <cfRule type="duplicateValues" dxfId="2" priority="13"/>
    <cfRule type="duplicateValues" dxfId="1" priority="14"/>
    <cfRule type="duplicateValues" dxfId="0" priority="15"/>
  </conditionalFormatting>
  <printOptions horizontalCentered="1"/>
  <pageMargins left="0.39370078740157483" right="0.39370078740157483" top="0.27559055118110237" bottom="0.27559055118110237" header="0.31496062992125984" footer="0.31496062992125984"/>
  <pageSetup paperSize="9" scale="60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</vt:lpstr>
      <vt:lpstr>Расчет</vt:lpstr>
      <vt:lpstr>Расчет!Заголовки_для_печати</vt:lpstr>
      <vt:lpstr>Спецификация!Заголовки_для_печати</vt:lpstr>
    </vt:vector>
  </TitlesOfParts>
  <Company>1111111111111111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Проскурина Наталья Сергеевна</cp:lastModifiedBy>
  <cp:lastPrinted>2017-01-20T05:59:59Z</cp:lastPrinted>
  <dcterms:created xsi:type="dcterms:W3CDTF">2008-11-05T06:12:43Z</dcterms:created>
  <dcterms:modified xsi:type="dcterms:W3CDTF">2017-03-01T11:24:23Z</dcterms:modified>
</cp:coreProperties>
</file>