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165" windowWidth="28815" windowHeight="6165"/>
  </bookViews>
  <sheets>
    <sheet name="Спец-я" sheetId="8" r:id="rId1"/>
    <sheet name="НМЦ" sheetId="9" r:id="rId2"/>
  </sheets>
  <definedNames>
    <definedName name="DATE">#REF!</definedName>
    <definedName name="DIR">#REF!</definedName>
    <definedName name="ITEM">#REF!</definedName>
    <definedName name="ITOGO">#REF!</definedName>
    <definedName name="LIST1">#REF!</definedName>
    <definedName name="LIST11">#REF!</definedName>
    <definedName name="LIST12">#REF!</definedName>
    <definedName name="LIST2">#REF!</definedName>
    <definedName name="LIST29">#REF!</definedName>
    <definedName name="LIST3">#REF!</definedName>
    <definedName name="LIST30">#REF!</definedName>
    <definedName name="LIST4">#REF!</definedName>
    <definedName name="LIST5">#REF!</definedName>
    <definedName name="LIST6">#REF!</definedName>
    <definedName name="LIST7">#REF!</definedName>
    <definedName name="LIST8">#REF!</definedName>
    <definedName name="SIGN1">#REF!</definedName>
    <definedName name="SIGN2">#REF!</definedName>
    <definedName name="SOGL">#REF!</definedName>
    <definedName name="STAMP">#REF!</definedName>
    <definedName name="STAMP1">#REF!</definedName>
    <definedName name="длщл">#REF!</definedName>
    <definedName name="_xlnm.Print_Titles" localSheetId="1">НМЦ!$10:$11</definedName>
    <definedName name="_xlnm.Print_Titles" localSheetId="0">'Спец-я'!$10:$11</definedName>
  </definedNames>
  <calcPr calcId="162913"/>
  <customWorkbookViews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</customWorkbookViews>
</workbook>
</file>

<file path=xl/calcChain.xml><?xml version="1.0" encoding="utf-8"?>
<calcChain xmlns="http://schemas.openxmlformats.org/spreadsheetml/2006/main">
  <c r="C51" i="9" l="1"/>
  <c r="G48" i="9"/>
  <c r="G13" i="9" l="1"/>
  <c r="J13" i="9"/>
  <c r="L13" i="9" s="1"/>
  <c r="K13" i="9"/>
  <c r="G14" i="9"/>
  <c r="J14" i="9"/>
  <c r="L14" i="9" s="1"/>
  <c r="K14" i="9"/>
  <c r="G15" i="9"/>
  <c r="J15" i="9"/>
  <c r="L15" i="9" s="1"/>
  <c r="K15" i="9"/>
  <c r="G16" i="9"/>
  <c r="J16" i="9"/>
  <c r="L16" i="9" s="1"/>
  <c r="K16" i="9"/>
  <c r="G17" i="9"/>
  <c r="J17" i="9"/>
  <c r="L17" i="9" s="1"/>
  <c r="K17" i="9"/>
  <c r="G18" i="9"/>
  <c r="J18" i="9"/>
  <c r="L18" i="9" s="1"/>
  <c r="K18" i="9"/>
  <c r="G19" i="9"/>
  <c r="J19" i="9"/>
  <c r="L19" i="9" s="1"/>
  <c r="K19" i="9"/>
  <c r="G20" i="9"/>
  <c r="J20" i="9"/>
  <c r="L20" i="9" s="1"/>
  <c r="K20" i="9"/>
  <c r="G21" i="9"/>
  <c r="J21" i="9"/>
  <c r="L21" i="9" s="1"/>
  <c r="K21" i="9"/>
  <c r="G22" i="9"/>
  <c r="J22" i="9"/>
  <c r="L22" i="9" s="1"/>
  <c r="K22" i="9"/>
  <c r="G23" i="9"/>
  <c r="J23" i="9"/>
  <c r="L23" i="9" s="1"/>
  <c r="K23" i="9"/>
  <c r="G24" i="9"/>
  <c r="J24" i="9"/>
  <c r="L24" i="9" s="1"/>
  <c r="K24" i="9"/>
  <c r="G25" i="9"/>
  <c r="J25" i="9"/>
  <c r="L25" i="9" s="1"/>
  <c r="K25" i="9"/>
  <c r="G26" i="9"/>
  <c r="J26" i="9"/>
  <c r="L26" i="9" s="1"/>
  <c r="K26" i="9"/>
  <c r="G27" i="9"/>
  <c r="J27" i="9"/>
  <c r="L27" i="9" s="1"/>
  <c r="K27" i="9"/>
  <c r="G28" i="9"/>
  <c r="J28" i="9"/>
  <c r="L28" i="9" s="1"/>
  <c r="K28" i="9"/>
  <c r="G29" i="9"/>
  <c r="J29" i="9"/>
  <c r="L29" i="9" s="1"/>
  <c r="K29" i="9"/>
  <c r="G30" i="9"/>
  <c r="J30" i="9"/>
  <c r="L30" i="9" s="1"/>
  <c r="K30" i="9"/>
  <c r="G31" i="9"/>
  <c r="J31" i="9"/>
  <c r="L31" i="9" s="1"/>
  <c r="K31" i="9"/>
  <c r="G32" i="9"/>
  <c r="J32" i="9"/>
  <c r="L32" i="9" s="1"/>
  <c r="K32" i="9"/>
  <c r="G33" i="9"/>
  <c r="J33" i="9"/>
  <c r="L33" i="9" s="1"/>
  <c r="K33" i="9"/>
  <c r="G34" i="9"/>
  <c r="J34" i="9"/>
  <c r="L34" i="9" s="1"/>
  <c r="K34" i="9"/>
  <c r="G35" i="9"/>
  <c r="J35" i="9"/>
  <c r="L35" i="9" s="1"/>
  <c r="K35" i="9"/>
  <c r="G36" i="9"/>
  <c r="J36" i="9"/>
  <c r="L36" i="9" s="1"/>
  <c r="K36" i="9"/>
  <c r="G37" i="9"/>
  <c r="J37" i="9"/>
  <c r="L37" i="9" s="1"/>
  <c r="K37" i="9"/>
  <c r="G38" i="9"/>
  <c r="J38" i="9"/>
  <c r="L38" i="9" s="1"/>
  <c r="K38" i="9"/>
  <c r="G39" i="9"/>
  <c r="J39" i="9"/>
  <c r="L39" i="9" s="1"/>
  <c r="K39" i="9"/>
  <c r="G40" i="9"/>
  <c r="J40" i="9"/>
  <c r="L40" i="9" s="1"/>
  <c r="K40" i="9"/>
  <c r="G41" i="9"/>
  <c r="J41" i="9"/>
  <c r="L41" i="9" s="1"/>
  <c r="K41" i="9"/>
  <c r="G42" i="9"/>
  <c r="J42" i="9"/>
  <c r="L42" i="9" s="1"/>
  <c r="K42" i="9"/>
  <c r="G43" i="9"/>
  <c r="J43" i="9"/>
  <c r="L43" i="9" s="1"/>
  <c r="K43" i="9"/>
  <c r="G44" i="9"/>
  <c r="J44" i="9"/>
  <c r="L44" i="9" s="1"/>
  <c r="K44" i="9"/>
  <c r="G45" i="9"/>
  <c r="J45" i="9"/>
  <c r="L45" i="9" s="1"/>
  <c r="K45" i="9"/>
  <c r="G46" i="9"/>
  <c r="J46" i="9"/>
  <c r="L46" i="9" s="1"/>
  <c r="K46" i="9"/>
  <c r="G47" i="9"/>
  <c r="J47" i="9"/>
  <c r="L47" i="9" s="1"/>
  <c r="K47" i="9"/>
  <c r="G13" i="8"/>
  <c r="J13" i="8"/>
  <c r="L13" i="8" s="1"/>
  <c r="K13" i="8"/>
  <c r="G14" i="8"/>
  <c r="J14" i="8"/>
  <c r="L14" i="8" s="1"/>
  <c r="K14" i="8"/>
  <c r="G15" i="8"/>
  <c r="J15" i="8"/>
  <c r="L15" i="8" s="1"/>
  <c r="K15" i="8"/>
  <c r="G16" i="8"/>
  <c r="J16" i="8"/>
  <c r="L16" i="8" s="1"/>
  <c r="K16" i="8"/>
  <c r="G17" i="8"/>
  <c r="J17" i="8"/>
  <c r="L17" i="8" s="1"/>
  <c r="K17" i="8"/>
  <c r="G18" i="8"/>
  <c r="J18" i="8"/>
  <c r="L18" i="8" s="1"/>
  <c r="K18" i="8"/>
  <c r="G19" i="8"/>
  <c r="J19" i="8"/>
  <c r="L19" i="8" s="1"/>
  <c r="K19" i="8"/>
  <c r="G20" i="8"/>
  <c r="J20" i="8"/>
  <c r="L20" i="8" s="1"/>
  <c r="K20" i="8"/>
  <c r="G21" i="8"/>
  <c r="J21" i="8"/>
  <c r="L21" i="8" s="1"/>
  <c r="K21" i="8"/>
  <c r="G22" i="8"/>
  <c r="J22" i="8"/>
  <c r="L22" i="8" s="1"/>
  <c r="K22" i="8"/>
  <c r="G23" i="8"/>
  <c r="J23" i="8"/>
  <c r="L23" i="8" s="1"/>
  <c r="K23" i="8"/>
  <c r="G24" i="8"/>
  <c r="J24" i="8"/>
  <c r="L24" i="8" s="1"/>
  <c r="K24" i="8"/>
  <c r="G25" i="8"/>
  <c r="J25" i="8"/>
  <c r="L25" i="8" s="1"/>
  <c r="K25" i="8"/>
  <c r="G26" i="8"/>
  <c r="J26" i="8"/>
  <c r="L26" i="8" s="1"/>
  <c r="K26" i="8"/>
  <c r="G27" i="8"/>
  <c r="J27" i="8"/>
  <c r="L27" i="8" s="1"/>
  <c r="K27" i="8"/>
  <c r="G28" i="8"/>
  <c r="J28" i="8"/>
  <c r="L28" i="8" s="1"/>
  <c r="K28" i="8"/>
  <c r="G29" i="8"/>
  <c r="J29" i="8"/>
  <c r="L29" i="8" s="1"/>
  <c r="K29" i="8"/>
  <c r="G30" i="8"/>
  <c r="J30" i="8"/>
  <c r="L30" i="8" s="1"/>
  <c r="K30" i="8"/>
  <c r="G31" i="8"/>
  <c r="J31" i="8"/>
  <c r="L31" i="8" s="1"/>
  <c r="K31" i="8"/>
  <c r="G32" i="8"/>
  <c r="J32" i="8"/>
  <c r="L32" i="8" s="1"/>
  <c r="K32" i="8"/>
  <c r="G33" i="8"/>
  <c r="J33" i="8"/>
  <c r="L33" i="8" s="1"/>
  <c r="K33" i="8"/>
  <c r="G34" i="8"/>
  <c r="J34" i="8"/>
  <c r="L34" i="8" s="1"/>
  <c r="K34" i="8"/>
  <c r="G35" i="8"/>
  <c r="J35" i="8"/>
  <c r="L35" i="8" s="1"/>
  <c r="K35" i="8"/>
  <c r="G36" i="8"/>
  <c r="J36" i="8"/>
  <c r="L36" i="8" s="1"/>
  <c r="K36" i="8"/>
  <c r="G37" i="8"/>
  <c r="J37" i="8"/>
  <c r="L37" i="8" s="1"/>
  <c r="K37" i="8"/>
  <c r="G38" i="8"/>
  <c r="J38" i="8"/>
  <c r="L38" i="8" s="1"/>
  <c r="K38" i="8"/>
  <c r="G39" i="8"/>
  <c r="J39" i="8"/>
  <c r="L39" i="8" s="1"/>
  <c r="K39" i="8"/>
  <c r="G40" i="8"/>
  <c r="J40" i="8"/>
  <c r="L40" i="8" s="1"/>
  <c r="K40" i="8"/>
  <c r="G41" i="8"/>
  <c r="J41" i="8"/>
  <c r="L41" i="8" s="1"/>
  <c r="K41" i="8"/>
  <c r="G42" i="8"/>
  <c r="J42" i="8"/>
  <c r="L42" i="8" s="1"/>
  <c r="K42" i="8"/>
  <c r="G43" i="8"/>
  <c r="J43" i="8"/>
  <c r="L43" i="8" s="1"/>
  <c r="K43" i="8"/>
  <c r="G44" i="8"/>
  <c r="J44" i="8"/>
  <c r="L44" i="8" s="1"/>
  <c r="K44" i="8"/>
  <c r="G45" i="8"/>
  <c r="J45" i="8"/>
  <c r="L45" i="8" s="1"/>
  <c r="K45" i="8"/>
  <c r="G46" i="8"/>
  <c r="J46" i="8"/>
  <c r="L46" i="8" s="1"/>
  <c r="K46" i="8"/>
  <c r="G47" i="8"/>
  <c r="J47" i="8"/>
  <c r="L47" i="8" s="1"/>
  <c r="K47" i="8"/>
  <c r="K12" i="9" l="1"/>
  <c r="J12" i="9"/>
  <c r="L12" i="9" s="1"/>
  <c r="G12" i="9"/>
  <c r="K12" i="8"/>
  <c r="J12" i="8"/>
  <c r="L12" i="8" s="1"/>
  <c r="G12" i="8"/>
  <c r="G48" i="8" l="1"/>
  <c r="C51" i="8" s="1"/>
</calcChain>
</file>

<file path=xl/sharedStrings.xml><?xml version="1.0" encoding="utf-8"?>
<sst xmlns="http://schemas.openxmlformats.org/spreadsheetml/2006/main" count="217" uniqueCount="77">
  <si>
    <t>№ п/п</t>
  </si>
  <si>
    <t>№ материала в SAP</t>
  </si>
  <si>
    <t>Кол-во</t>
  </si>
  <si>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</si>
  <si>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</si>
  <si>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</si>
  <si>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Спецификация</t>
  </si>
  <si>
    <t>Наименование, тип марка, характеристика</t>
  </si>
  <si>
    <t>Ед.
изм.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</si>
  <si>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</si>
  <si>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</si>
  <si>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</si>
  <si>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</si>
  <si>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</si>
  <si>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</si>
  <si>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</si>
  <si>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</si>
  <si>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</si>
  <si>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</si>
  <si>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</si>
  <si>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</si>
  <si>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</si>
  <si>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</si>
  <si>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</si>
  <si>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</si>
  <si>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</si>
  <si>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</si>
  <si>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</si>
  <si>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</si>
  <si>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</si>
  <si>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</si>
  <si>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</si>
  <si>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</si>
  <si>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ШТ</t>
  </si>
  <si>
    <r>
      <t xml:space="preserve">Аналог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</si>
  <si>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 xml:space="preserve">Расчет начальной (макисмальной) цены закупки </t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</si>
  <si>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</si>
  <si>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Кольцо резиновое уплотнительное 020-025-30-2-2 ГОСТ 9833-73</t>
  </si>
  <si>
    <t>Кольцо резиновое уплотнительное 025-031-36-2-2 ГОСТ 9833-73</t>
  </si>
  <si>
    <t>Кольцо резиновое уплотнительное 044-050-36-2-2 ГОСТ 9833-73</t>
  </si>
  <si>
    <t>Кольцо резиновое уплотнительное 070-076-36-2-2 ГОСТ 9833-73</t>
  </si>
  <si>
    <t>Кольцо резиновое уплотнительное 125-130-36-2-2 ГОСТ 9833-73</t>
  </si>
  <si>
    <t>Кольцо резиновое уплотнительное 180-185-36-2-6 ГОСТ 9833-73</t>
  </si>
  <si>
    <t>Кольцо резиновое уплотнительное 250-255-36-2-2 ГОСТ 9833-73</t>
  </si>
  <si>
    <t>Лён сантехнический</t>
  </si>
  <si>
    <t>Лён трёпанный №12 ГОСТ 10330-76</t>
  </si>
  <si>
    <t>Лента изоляционная ПВХ 19ммх20м чёрный ИЭК UIZ-20-10-K02</t>
  </si>
  <si>
    <t>Лента изоляционная ПВХ 19ммх25м жёлто-зелёный Rexant 09-2207</t>
  </si>
  <si>
    <t>Лента изоляционная ПВХ Tesa 4173 9ммх33м чёрная 04173-00000-02</t>
  </si>
  <si>
    <t>Лента изоляционная хлопчатобумажная прорезиненая 2 ПОЛ-20 ГОСТ 2162-78</t>
  </si>
  <si>
    <t>Полотно мембранное толщ. 0,9мм</t>
  </si>
  <si>
    <t>Резина сырая листовая 5мм</t>
  </si>
  <si>
    <t>Техпластина МБС 10мм ГОСТ 7338-90</t>
  </si>
  <si>
    <t>Техпластина МБС 2мм ГОСТ 7338-90</t>
  </si>
  <si>
    <t>Техпластина МБС 3мм ГОСТ 7338-90</t>
  </si>
  <si>
    <t>Техпластина МБС 4мм ГОСТ 7338-90</t>
  </si>
  <si>
    <t>Техпластина МБС 5мм ГОСТ 7338-90</t>
  </si>
  <si>
    <t>Техпластина МБС 6мм ГОСТ 7338-90</t>
  </si>
  <si>
    <t>Техпластина МБС 8мм ГОСТ 7338-90</t>
  </si>
  <si>
    <t>Техпластина пористая губчатая 2000Х1000х5мм ТО 38.МР20-72-94</t>
  </si>
  <si>
    <t>Трубка из поливинилхлоридного пластиката (ПВХ) 305 ПВХ ТВ-40 10мм ГОСТ 19034-82</t>
  </si>
  <si>
    <t>Трубка из поливинилхлоридного пластиката (ПВХ) 305 ПВХ ТВ-40 16мм ГОСТ 19034-82</t>
  </si>
  <si>
    <t>Трубка силиконовая D10х2мм ТУ 9398-152-00149535-2006</t>
  </si>
  <si>
    <t>Трубка силиконовая D8х2мм ТУ 9398-152-00149535-2006</t>
  </si>
  <si>
    <t>Трубка силиконовая Forsil 13,0х2,0мм ПК Форвард-Комплект</t>
  </si>
  <si>
    <t>Фторопласт Ф4 пластина 1,0мм ТУ6-05-810-88</t>
  </si>
  <si>
    <t>Фторопласт Ф4 пластина 2,0мм ТУ6-05-810-88</t>
  </si>
  <si>
    <t>Фторопласт Ф4 пластина 3,0мм ТУ6-05-810-88</t>
  </si>
  <si>
    <t>Фторопласт Ф4 пластина 5,0мм ТУ6-05-810-88</t>
  </si>
  <si>
    <t>Фторопласт Ф4 стержень D30 ТУ6-05-810-88</t>
  </si>
  <si>
    <t>Фторопласт Ф4 стержень D40 ТУ6-05-810-88</t>
  </si>
  <si>
    <t>Фторопласт Ф4 стержень D50 ТУ6-05-810-88</t>
  </si>
  <si>
    <t>Фторопласт Ф4 стержень D60 ТУ6-05-810-88</t>
  </si>
  <si>
    <t>КГ</t>
  </si>
  <si>
    <t>М2</t>
  </si>
  <si>
    <t>М</t>
  </si>
  <si>
    <t>к конкурентной процедуре № ________ на право заключения договора поставки "Резинотехнических изделий  для нужд ПАО МОЭК"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</si>
</sst>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5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1" fillId="2" borderId="3" applyNumberFormat="0" applyFont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</cellStyleXfs>
  <cellXfs count="54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10" applyFont="1" applyFill="1"/>
    <xf numFmtId="0" fontId="3" fillId="0" borderId="0" xfId="10" applyFont="1" applyFill="1" applyAlignment="1"/>
    <xf numFmtId="0" fontId="3" fillId="0" borderId="0" xfId="10" applyFont="1" applyFill="1" applyAlignment="1">
      <alignment horizontal="right"/>
    </xf>
    <xf numFmtId="0" fontId="3" fillId="0" borderId="0" xfId="10" applyFont="1" applyFill="1" applyAlignment="1">
      <alignment horizontal="center"/>
    </xf>
    <xf numFmtId="3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 applyAlignment="1">
      <alignment horizontal="right"/>
    </xf>
    <xf numFmtId="4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/>
    <xf numFmtId="0" fontId="4" fillId="0" borderId="4" xfId="10" applyFont="1" applyFill="1" applyBorder="1" applyAlignment="1">
      <alignment horizontal="center" vertical="center" wrapText="1"/>
    </xf>
    <xf numFmtId="0" fontId="4" fillId="0" borderId="5" xfId="10" applyFont="1" applyFill="1" applyBorder="1" applyAlignment="1">
      <alignment horizontal="center" vertical="center" wrapText="1"/>
    </xf>
    <xf numFmtId="0" fontId="4" fillId="0" borderId="5" xfId="11" applyFont="1" applyFill="1" applyBorder="1" applyAlignment="1">
      <alignment horizontal="center" vertical="center" wrapText="1"/>
    </xf>
    <xf numFmtId="3" fontId="4" fillId="0" borderId="5" xfId="10" applyNumberFormat="1" applyFont="1" applyFill="1" applyBorder="1" applyAlignment="1">
      <alignment horizontal="center" vertical="center" wrapText="1"/>
    </xf>
    <xf numFmtId="4" fontId="4" fillId="0" borderId="5" xfId="10" applyNumberFormat="1" applyFont="1" applyFill="1" applyBorder="1" applyAlignment="1">
      <alignment horizontal="center" vertical="center" wrapText="1"/>
    </xf>
    <xf numFmtId="4" fontId="4" fillId="0" borderId="6" xfId="10" applyNumberFormat="1" applyFont="1" applyFill="1" applyBorder="1" applyAlignment="1">
      <alignment horizontal="center" vertical="center" wrapText="1"/>
    </xf>
    <xf numFmtId="0" fontId="4" fillId="0" borderId="7" xfId="10" applyFont="1" applyFill="1" applyBorder="1" applyAlignment="1">
      <alignment horizontal="center" vertical="center" wrapText="1"/>
    </xf>
    <xf numFmtId="0" fontId="3" fillId="0" borderId="0" xfId="10" applyFont="1" applyFill="1" applyBorder="1" applyAlignment="1">
      <alignment horizontal="center"/>
    </xf>
    <xf numFmtId="0" fontId="3" fillId="0" borderId="0" xfId="10" applyFont="1" applyFill="1" applyBorder="1" applyAlignment="1">
      <alignment horizontal="left" wrapText="1"/>
    </xf>
    <xf numFmtId="0" fontId="3" fillId="0" borderId="0" xfId="10" applyFont="1" applyFill="1" applyBorder="1" applyAlignment="1">
      <alignment horizontal="center" vertical="center" wrapText="1"/>
    </xf>
    <xf numFmtId="4" fontId="3" fillId="0" borderId="0" xfId="10" applyNumberFormat="1" applyFont="1" applyFill="1" applyBorder="1" applyAlignment="1">
      <alignment horizontal="center" vertical="center"/>
    </xf>
    <xf numFmtId="4" fontId="4" fillId="0" borderId="0" xfId="10" applyNumberFormat="1" applyFont="1" applyFill="1" applyBorder="1" applyAlignment="1">
      <alignment horizontal="center" vertical="center" wrapText="1"/>
    </xf>
    <xf numFmtId="0" fontId="3" fillId="0" borderId="0" xfId="10" applyFont="1" applyFill="1" applyBorder="1"/>
    <xf numFmtId="4" fontId="3" fillId="0" borderId="0" xfId="10" applyNumberFormat="1" applyFont="1" applyFill="1" applyBorder="1"/>
    <xf numFmtId="0" fontId="4" fillId="0" borderId="0" xfId="10" applyFont="1" applyFill="1" applyAlignment="1">
      <alignment vertical="center"/>
    </xf>
    <xf numFmtId="4" fontId="3" fillId="0" borderId="0" xfId="10" applyNumberFormat="1" applyFont="1" applyFill="1" applyAlignment="1"/>
    <xf numFmtId="0" fontId="9" fillId="0" borderId="0" xfId="10" applyFont="1" applyFill="1" applyAlignment="1"/>
    <xf numFmtId="0" fontId="9" fillId="0" borderId="0" xfId="10" applyFont="1" applyFill="1" applyAlignment="1">
      <alignment horizontal="left"/>
    </xf>
    <xf numFmtId="4" fontId="9" fillId="0" borderId="0" xfId="10" applyNumberFormat="1" applyFont="1" applyFill="1" applyAlignment="1">
      <alignment horizontal="left"/>
    </xf>
    <xf numFmtId="0" fontId="4" fillId="0" borderId="0" xfId="10" applyFont="1" applyFill="1" applyAlignment="1"/>
    <xf numFmtId="0" fontId="4" fillId="0" borderId="8" xfId="10" applyFont="1" applyFill="1" applyBorder="1" applyAlignment="1"/>
    <xf numFmtId="0" fontId="9" fillId="0" borderId="0" xfId="10" applyFont="1" applyFill="1" applyAlignment="1">
      <alignment horizontal="left" wrapText="1"/>
    </xf>
    <xf numFmtId="4" fontId="9" fillId="0" borderId="0" xfId="10" applyNumberFormat="1" applyFont="1" applyFill="1" applyAlignment="1">
      <alignment horizontal="left" wrapText="1"/>
    </xf>
    <xf numFmtId="0" fontId="4" fillId="0" borderId="0" xfId="10" applyFont="1" applyFill="1" applyBorder="1" applyAlignment="1"/>
    <xf numFmtId="0" fontId="2" fillId="0" borderId="0" xfId="0" applyFont="1"/>
    <xf numFmtId="0" fontId="4" fillId="0" borderId="2" xfId="10" applyNumberFormat="1" applyFont="1" applyFill="1" applyBorder="1" applyAlignment="1">
      <alignment horizontal="center" vertical="center" wrapText="1"/>
    </xf>
    <xf numFmtId="0" fontId="4" fillId="0" borderId="2" xfId="11" applyNumberFormat="1" applyFont="1" applyFill="1" applyBorder="1" applyAlignment="1">
      <alignment horizontal="center" vertical="center" wrapText="1"/>
    </xf>
    <xf numFmtId="4" fontId="4" fillId="0" borderId="2" xfId="10" applyNumberFormat="1" applyFont="1" applyFill="1" applyBorder="1" applyAlignment="1">
      <alignment horizontal="center" vertical="center" wrapText="1"/>
    </xf>
    <xf numFmtId="3" fontId="4" fillId="0" borderId="2" xfId="10" applyNumberFormat="1" applyFont="1" applyFill="1" applyBorder="1" applyAlignment="1">
      <alignment horizontal="center" vertical="center" wrapText="1"/>
    </xf>
    <xf numFmtId="4" fontId="3" fillId="0" borderId="0" xfId="10" applyNumberFormat="1" applyFont="1" applyFill="1" applyBorder="1" applyAlignment="1">
      <alignment horizontal="center" vertical="center" wrapText="1"/>
    </xf>
    <xf numFmtId="4" fontId="4" fillId="0" borderId="0" xfId="10" applyNumberFormat="1" applyFont="1" applyFill="1" applyAlignment="1">
      <alignment horizontal="center"/>
    </xf>
    <xf numFmtId="4" fontId="4" fillId="0" borderId="0" xfId="10" applyNumberFormat="1" applyFont="1" applyFill="1" applyBorder="1" applyAlignment="1">
      <alignment horizontal="center" vertical="center"/>
    </xf>
    <xf numFmtId="0" fontId="3" fillId="0" borderId="1" xfId="10" applyNumberFormat="1" applyFont="1" applyFill="1" applyBorder="1" applyAlignment="1">
      <alignment horizontal="center" vertical="center" wrapText="1"/>
    </xf>
    <xf numFmtId="0" fontId="3" fillId="0" borderId="1" xfId="10" applyNumberFormat="1" applyFont="1" applyFill="1" applyBorder="1" applyAlignment="1">
      <alignment horizontal="left" vertical="center" wrapText="1"/>
    </xf>
    <xf numFmtId="0" fontId="3" fillId="0" borderId="1" xfId="11" applyNumberFormat="1" applyFont="1" applyFill="1" applyBorder="1" applyAlignment="1">
      <alignment horizontal="center" vertical="center" wrapText="1"/>
    </xf>
    <xf numFmtId="4" fontId="3" fillId="0" borderId="1" xfId="10" applyNumberFormat="1" applyFont="1" applyFill="1" applyBorder="1" applyAlignment="1">
      <alignment horizontal="center" vertical="center" wrapText="1"/>
    </xf>
    <xf numFmtId="3" fontId="4" fillId="0" borderId="1" xfId="10" applyNumberFormat="1" applyFont="1" applyFill="1" applyBorder="1" applyAlignment="1">
      <alignment horizontal="center" vertical="center" wrapText="1"/>
    </xf>
    <xf numFmtId="0" fontId="4" fillId="0" borderId="1" xfId="1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0" xfId="0" applyFont="1" applyBorder="1"/>
    <xf numFmtId="0" fontId="4" fillId="0" borderId="9" xfId="10" applyNumberFormat="1" applyFont="1" applyFill="1" applyBorder="1" applyAlignment="1">
      <alignment horizontal="center" vertical="center" wrapText="1"/>
    </xf>
    <xf numFmtId="0" fontId="10" fillId="0" borderId="0" xfId="10" applyFont="1" applyFill="1" applyAlignment="1">
      <alignment horizontal="center" vertical="center"/>
    </xf>
    <xf numFmtId="0" fontId="4" fillId="0" borderId="0" xfId="10" applyFont="1" applyFill="1" applyAlignment="1">
      <alignment horizontal="center"/>
    </xf>
    <xf numFmtId="0" fontId="3" fillId="0" borderId="0" xfId="10" applyFont="1" applyFill="1" applyAlignment="1">
      <alignment horizontal="center" vertical="center"/>
    </xf>
  </cellXfs>
  <cellStyles count="12">
    <cellStyle name="0,0_x000d__x000a_NA_x000d__x000a_" xfId="4"/>
    <cellStyle name="Обычный" xfId="0" builtinId="0"/>
    <cellStyle name="Обычный 2" xfId="1"/>
    <cellStyle name="Обычный 2 2" xfId="3"/>
    <cellStyle name="Обычный 2 2 2" xfId="8"/>
    <cellStyle name="Обычный 3" xfId="5"/>
    <cellStyle name="Обычный 4" xfId="6"/>
    <cellStyle name="Обычный 5" xfId="9"/>
    <cellStyle name="Обычный 6" xfId="10"/>
    <cellStyle name="Обычный_Дог 53 спецодежда_1" xfId="11"/>
    <cellStyle name="Примечание 2" xfId="7"/>
    <cellStyle name="Стиль 1" xfId="2"/>
  </cellStyles>
  <dxfs count="0"/>
  <tableStyles count="0" defaultTableStyle="TableStyleMedium9" defaultPivotStyle="PivotStyleLight16"/>
  <colors>
    <mruColors>
      <color rgb="FF99FFCC"/>
      <color rgb="FFB2B2B2"/>
      <color rgb="FFDDDDDD"/>
      <color rgb="FFCCFF66"/>
      <color rgb="FFCCE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5"/>
  <sheetViews>
    <sheetView tabSelected="1" zoomScale="85" zoomScaleNormal="85" workbookViewId="0">
      <selection activeCell="I53" sqref="I53"/>
    </sheetView>
  </sheetViews>
  <sheetFormatPr defaultRowHeight="12.75" x14ac:dyDescent="0.2"/>
  <cols>
    <col min="1" max="1" width="7.5703125" style="34" customWidth="1"/>
    <col min="2" max="2" width="60.7109375" style="34" customWidth="1"/>
    <col min="3" max="3" width="14.5703125" style="34" customWidth="1"/>
    <col min="4" max="4" width="9.140625" style="34"/>
    <col min="5" max="5" width="10.42578125" style="34" customWidth="1"/>
    <col min="6" max="6" width="13.28515625" style="34" customWidth="1"/>
    <col min="7" max="7" width="15" style="34" customWidth="1"/>
    <col min="8" max="8" width="13.7109375" style="34" customWidth="1"/>
    <col min="9" max="9" width="13.5703125" style="34" customWidth="1"/>
    <col min="10" max="10" width="14.140625" style="34" customWidth="1"/>
    <col min="11" max="11" width="12" style="34" customWidth="1"/>
    <col min="12" max="12" width="12.140625" style="34" customWidth="1"/>
    <col min="13" max="15" width="16.7109375" style="34" customWidth="1"/>
    <col min="16" max="16" width="16.7109375" customWidth="1"/>
    <col min="17" max="16384" width="9.140625" style="34"/>
  </cols>
  <sheetData>
    <row r="1" spans="1:16" x14ac:dyDescent="0.2">
      <c r="A1" s="2"/>
      <c r="B1" s="3"/>
      <c r="C1" s="3"/>
      <c r="D1" s="3"/>
      <c r="E1" s="3"/>
      <c r="F1" s="3"/>
      <c r="G1" s="3"/>
      <c r="H1" s="3"/>
      <c r="I1" s="3"/>
      <c r="J1" s="3"/>
      <c r="K1" s="2"/>
      <c r="M1" s="3"/>
      <c r="N1" s="3"/>
      <c r="O1" s="3"/>
      <c r="P1" s="4" t="s">
        <v>3</v>
      </c>
    </row>
    <row r="2" spans="1:16" x14ac:dyDescent="0.2">
      <c r="A2" s="2"/>
      <c r="B2" s="3"/>
      <c r="C2" s="3"/>
      <c r="D2" s="3"/>
      <c r="E2" s="3"/>
      <c r="F2" s="3"/>
      <c r="G2" s="3"/>
      <c r="H2" s="3"/>
      <c r="I2" s="3"/>
      <c r="J2" s="3"/>
      <c r="K2" s="2"/>
      <c r="M2" s="3"/>
      <c r="N2" s="3"/>
      <c r="O2" s="3"/>
      <c r="P2" s="4" t="s">
        <v>4</v>
      </c>
    </row>
    <row r="3" spans="1:16" x14ac:dyDescent="0.2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2"/>
      <c r="N3" s="2"/>
      <c r="O3" s="2"/>
    </row>
    <row r="4" spans="1:16" x14ac:dyDescent="0.2">
      <c r="A4" s="52" t="s">
        <v>5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1:16" x14ac:dyDescent="0.2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2"/>
      <c r="N5" s="2"/>
      <c r="O5" s="2"/>
    </row>
    <row r="6" spans="1:16" x14ac:dyDescent="0.2">
      <c r="A6" s="52" t="s">
        <v>6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6" x14ac:dyDescent="0.2">
      <c r="A7" s="5"/>
      <c r="B7" s="5"/>
      <c r="C7" s="5"/>
      <c r="D7" s="5"/>
      <c r="E7" s="6"/>
      <c r="F7" s="7"/>
      <c r="G7" s="7"/>
      <c r="H7" s="8"/>
      <c r="I7" s="8"/>
      <c r="J7" s="8"/>
      <c r="K7" s="9"/>
      <c r="L7" s="9"/>
      <c r="M7" s="2"/>
      <c r="N7" s="2"/>
      <c r="O7" s="2"/>
    </row>
    <row r="8" spans="1:16" x14ac:dyDescent="0.2">
      <c r="A8" s="52" t="s">
        <v>76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</row>
    <row r="9" spans="1:16" ht="13.5" thickBot="1" x14ac:dyDescent="0.25">
      <c r="A9" s="5"/>
      <c r="B9" s="5"/>
      <c r="C9" s="5"/>
      <c r="D9" s="5"/>
      <c r="E9" s="6"/>
      <c r="F9" s="7"/>
      <c r="G9" s="7"/>
      <c r="H9" s="8"/>
      <c r="I9" s="8"/>
      <c r="J9" s="8"/>
      <c r="K9" s="9"/>
      <c r="L9" s="9"/>
      <c r="M9" s="2"/>
      <c r="N9" s="2"/>
      <c r="O9" s="2"/>
    </row>
    <row r="10" spans="1:16" ht="102.75" thickBot="1" x14ac:dyDescent="0.25">
      <c r="A10" s="10" t="s">
        <v>0</v>
      </c>
      <c r="B10" s="11" t="s">
        <v>7</v>
      </c>
      <c r="C10" s="12" t="s">
        <v>1</v>
      </c>
      <c r="D10" s="11" t="s">
        <v>8</v>
      </c>
      <c r="E10" s="13" t="s">
        <v>2</v>
      </c>
      <c r="F10" s="14" t="s">
        <v>9</v>
      </c>
      <c r="G10" s="14" t="s">
        <v>10</v>
      </c>
      <c r="H10" s="14" t="s">
        <v>11</v>
      </c>
      <c r="I10" s="14" t="s">
        <v>12</v>
      </c>
      <c r="J10" s="14" t="s">
        <v>13</v>
      </c>
      <c r="K10" s="14" t="s">
        <v>14</v>
      </c>
      <c r="L10" s="14" t="s">
        <v>15</v>
      </c>
      <c r="M10" s="11" t="s">
        <v>16</v>
      </c>
      <c r="N10" s="11" t="s">
        <v>34</v>
      </c>
      <c r="O10" s="11" t="s">
        <v>17</v>
      </c>
      <c r="P10" s="16" t="s">
        <v>36</v>
      </c>
    </row>
    <row r="11" spans="1:16" ht="25.5" x14ac:dyDescent="0.2">
      <c r="A11" s="35">
        <v>1</v>
      </c>
      <c r="B11" s="35">
        <v>2</v>
      </c>
      <c r="C11" s="36">
        <v>3</v>
      </c>
      <c r="D11" s="35">
        <v>4</v>
      </c>
      <c r="E11" s="35">
        <v>5</v>
      </c>
      <c r="F11" s="35">
        <v>6</v>
      </c>
      <c r="G11" s="37" t="s">
        <v>18</v>
      </c>
      <c r="H11" s="38">
        <v>8</v>
      </c>
      <c r="I11" s="38">
        <v>9</v>
      </c>
      <c r="J11" s="37" t="s">
        <v>19</v>
      </c>
      <c r="K11" s="37" t="s">
        <v>20</v>
      </c>
      <c r="L11" s="37" t="s">
        <v>21</v>
      </c>
      <c r="M11" s="35">
        <v>13</v>
      </c>
      <c r="N11" s="35">
        <v>14</v>
      </c>
      <c r="O11" s="35">
        <v>15</v>
      </c>
      <c r="P11" s="35">
        <v>16</v>
      </c>
    </row>
    <row r="12" spans="1:16" x14ac:dyDescent="0.2">
      <c r="A12" s="42">
        <v>1</v>
      </c>
      <c r="B12" s="43" t="s">
        <v>37</v>
      </c>
      <c r="C12" s="44">
        <v>10000873</v>
      </c>
      <c r="D12" s="42" t="s">
        <v>33</v>
      </c>
      <c r="E12" s="42">
        <v>40</v>
      </c>
      <c r="F12" s="45">
        <v>5.43</v>
      </c>
      <c r="G12" s="45">
        <f>F12*E12</f>
        <v>217.2</v>
      </c>
      <c r="H12" s="46"/>
      <c r="I12" s="46"/>
      <c r="J12" s="1">
        <f>ROUND(I12*1.18,2)</f>
        <v>0</v>
      </c>
      <c r="K12" s="1">
        <f>ROUND(E12*I12,2)</f>
        <v>0</v>
      </c>
      <c r="L12" s="1">
        <f>ROUND(E12*J12,2)</f>
        <v>0</v>
      </c>
      <c r="M12" s="47"/>
      <c r="N12" s="47"/>
      <c r="O12" s="47"/>
      <c r="P12" s="48"/>
    </row>
    <row r="13" spans="1:16" x14ac:dyDescent="0.2">
      <c r="A13" s="42">
        <v>2</v>
      </c>
      <c r="B13" s="43" t="s">
        <v>38</v>
      </c>
      <c r="C13" s="44">
        <v>10144902</v>
      </c>
      <c r="D13" s="42" t="s">
        <v>33</v>
      </c>
      <c r="E13" s="42">
        <v>40</v>
      </c>
      <c r="F13" s="45">
        <v>8.43</v>
      </c>
      <c r="G13" s="45">
        <f t="shared" ref="G13:G47" si="0">F13*E13</f>
        <v>337.2</v>
      </c>
      <c r="H13" s="46"/>
      <c r="I13" s="46"/>
      <c r="J13" s="1">
        <f t="shared" ref="J13:J47" si="1">ROUND(I13*1.18,2)</f>
        <v>0</v>
      </c>
      <c r="K13" s="1">
        <f t="shared" ref="K13:K47" si="2">ROUND(E13*I13,2)</f>
        <v>0</v>
      </c>
      <c r="L13" s="1">
        <f t="shared" ref="L13:L47" si="3">ROUND(E13*J13,2)</f>
        <v>0</v>
      </c>
      <c r="M13" s="47"/>
      <c r="N13" s="47"/>
      <c r="O13" s="47"/>
      <c r="P13" s="48"/>
    </row>
    <row r="14" spans="1:16" x14ac:dyDescent="0.2">
      <c r="A14" s="42">
        <v>3</v>
      </c>
      <c r="B14" s="43" t="s">
        <v>39</v>
      </c>
      <c r="C14" s="44">
        <v>10062162</v>
      </c>
      <c r="D14" s="42" t="s">
        <v>33</v>
      </c>
      <c r="E14" s="42">
        <v>50</v>
      </c>
      <c r="F14" s="45">
        <v>11.96</v>
      </c>
      <c r="G14" s="45">
        <f t="shared" si="0"/>
        <v>598</v>
      </c>
      <c r="H14" s="46"/>
      <c r="I14" s="46"/>
      <c r="J14" s="1">
        <f t="shared" si="1"/>
        <v>0</v>
      </c>
      <c r="K14" s="1">
        <f t="shared" si="2"/>
        <v>0</v>
      </c>
      <c r="L14" s="1">
        <f t="shared" si="3"/>
        <v>0</v>
      </c>
      <c r="M14" s="47"/>
      <c r="N14" s="47"/>
      <c r="O14" s="47"/>
      <c r="P14" s="48"/>
    </row>
    <row r="15" spans="1:16" x14ac:dyDescent="0.2">
      <c r="A15" s="42">
        <v>4</v>
      </c>
      <c r="B15" s="43" t="s">
        <v>40</v>
      </c>
      <c r="C15" s="44">
        <v>10136535</v>
      </c>
      <c r="D15" s="42" t="s">
        <v>33</v>
      </c>
      <c r="E15" s="42">
        <v>263</v>
      </c>
      <c r="F15" s="45">
        <v>15.91</v>
      </c>
      <c r="G15" s="45">
        <f t="shared" si="0"/>
        <v>4184.33</v>
      </c>
      <c r="H15" s="46"/>
      <c r="I15" s="46"/>
      <c r="J15" s="1">
        <f t="shared" si="1"/>
        <v>0</v>
      </c>
      <c r="K15" s="1">
        <f t="shared" si="2"/>
        <v>0</v>
      </c>
      <c r="L15" s="1">
        <f t="shared" si="3"/>
        <v>0</v>
      </c>
      <c r="M15" s="47"/>
      <c r="N15" s="47"/>
      <c r="O15" s="47"/>
      <c r="P15" s="48"/>
    </row>
    <row r="16" spans="1:16" x14ac:dyDescent="0.2">
      <c r="A16" s="42">
        <v>5</v>
      </c>
      <c r="B16" s="43" t="s">
        <v>41</v>
      </c>
      <c r="C16" s="44">
        <v>10147685</v>
      </c>
      <c r="D16" s="42" t="s">
        <v>33</v>
      </c>
      <c r="E16" s="42">
        <v>82</v>
      </c>
      <c r="F16" s="45">
        <v>24.13</v>
      </c>
      <c r="G16" s="45">
        <f t="shared" si="0"/>
        <v>1978.6599999999999</v>
      </c>
      <c r="H16" s="46"/>
      <c r="I16" s="46"/>
      <c r="J16" s="1">
        <f t="shared" si="1"/>
        <v>0</v>
      </c>
      <c r="K16" s="1">
        <f t="shared" si="2"/>
        <v>0</v>
      </c>
      <c r="L16" s="1">
        <f t="shared" si="3"/>
        <v>0</v>
      </c>
      <c r="M16" s="47"/>
      <c r="N16" s="47"/>
      <c r="O16" s="47"/>
      <c r="P16" s="48"/>
    </row>
    <row r="17" spans="1:16" x14ac:dyDescent="0.2">
      <c r="A17" s="42">
        <v>6</v>
      </c>
      <c r="B17" s="43" t="s">
        <v>42</v>
      </c>
      <c r="C17" s="44">
        <v>10000903</v>
      </c>
      <c r="D17" s="42" t="s">
        <v>33</v>
      </c>
      <c r="E17" s="42">
        <v>444</v>
      </c>
      <c r="F17" s="45">
        <v>36.619999999999997</v>
      </c>
      <c r="G17" s="45">
        <f t="shared" si="0"/>
        <v>16259.279999999999</v>
      </c>
      <c r="H17" s="46"/>
      <c r="I17" s="46"/>
      <c r="J17" s="1">
        <f t="shared" si="1"/>
        <v>0</v>
      </c>
      <c r="K17" s="1">
        <f t="shared" si="2"/>
        <v>0</v>
      </c>
      <c r="L17" s="1">
        <f t="shared" si="3"/>
        <v>0</v>
      </c>
      <c r="M17" s="47"/>
      <c r="N17" s="47"/>
      <c r="O17" s="47"/>
      <c r="P17" s="48"/>
    </row>
    <row r="18" spans="1:16" x14ac:dyDescent="0.2">
      <c r="A18" s="42">
        <v>7</v>
      </c>
      <c r="B18" s="43" t="s">
        <v>43</v>
      </c>
      <c r="C18" s="44">
        <v>10149706</v>
      </c>
      <c r="D18" s="42" t="s">
        <v>33</v>
      </c>
      <c r="E18" s="42">
        <v>444</v>
      </c>
      <c r="F18" s="45">
        <v>60.17</v>
      </c>
      <c r="G18" s="45">
        <f t="shared" si="0"/>
        <v>26715.48</v>
      </c>
      <c r="H18" s="46"/>
      <c r="I18" s="46"/>
      <c r="J18" s="1">
        <f t="shared" si="1"/>
        <v>0</v>
      </c>
      <c r="K18" s="1">
        <f t="shared" si="2"/>
        <v>0</v>
      </c>
      <c r="L18" s="1">
        <f t="shared" si="3"/>
        <v>0</v>
      </c>
      <c r="M18" s="47"/>
      <c r="N18" s="47"/>
      <c r="O18" s="47"/>
      <c r="P18" s="48"/>
    </row>
    <row r="19" spans="1:16" x14ac:dyDescent="0.2">
      <c r="A19" s="42">
        <v>8</v>
      </c>
      <c r="B19" s="43" t="s">
        <v>44</v>
      </c>
      <c r="C19" s="44">
        <v>10002504</v>
      </c>
      <c r="D19" s="42" t="s">
        <v>73</v>
      </c>
      <c r="E19" s="42">
        <v>2</v>
      </c>
      <c r="F19" s="45">
        <v>288.39999999999998</v>
      </c>
      <c r="G19" s="45">
        <f t="shared" si="0"/>
        <v>576.79999999999995</v>
      </c>
      <c r="H19" s="46"/>
      <c r="I19" s="46"/>
      <c r="J19" s="1">
        <f t="shared" si="1"/>
        <v>0</v>
      </c>
      <c r="K19" s="1">
        <f t="shared" si="2"/>
        <v>0</v>
      </c>
      <c r="L19" s="1">
        <f t="shared" si="3"/>
        <v>0</v>
      </c>
      <c r="M19" s="47"/>
      <c r="N19" s="47"/>
      <c r="O19" s="47"/>
      <c r="P19" s="48"/>
    </row>
    <row r="20" spans="1:16" x14ac:dyDescent="0.2">
      <c r="A20" s="42">
        <v>9</v>
      </c>
      <c r="B20" s="43" t="s">
        <v>45</v>
      </c>
      <c r="C20" s="44">
        <v>10008499</v>
      </c>
      <c r="D20" s="42" t="s">
        <v>73</v>
      </c>
      <c r="E20" s="42">
        <v>92.799999999999983</v>
      </c>
      <c r="F20" s="45">
        <v>292.51</v>
      </c>
      <c r="G20" s="45">
        <f t="shared" si="0"/>
        <v>27144.927999999993</v>
      </c>
      <c r="H20" s="46"/>
      <c r="I20" s="46"/>
      <c r="J20" s="1">
        <f t="shared" si="1"/>
        <v>0</v>
      </c>
      <c r="K20" s="1">
        <f t="shared" si="2"/>
        <v>0</v>
      </c>
      <c r="L20" s="1">
        <f t="shared" si="3"/>
        <v>0</v>
      </c>
      <c r="M20" s="47"/>
      <c r="N20" s="47"/>
      <c r="O20" s="47"/>
      <c r="P20" s="48"/>
    </row>
    <row r="21" spans="1:16" x14ac:dyDescent="0.2">
      <c r="A21" s="42">
        <v>10</v>
      </c>
      <c r="B21" s="43" t="s">
        <v>46</v>
      </c>
      <c r="C21" s="44">
        <v>10138635</v>
      </c>
      <c r="D21" s="42" t="s">
        <v>33</v>
      </c>
      <c r="E21" s="42">
        <v>20</v>
      </c>
      <c r="F21" s="45">
        <v>36.46</v>
      </c>
      <c r="G21" s="45">
        <f t="shared" si="0"/>
        <v>729.2</v>
      </c>
      <c r="H21" s="46"/>
      <c r="I21" s="46"/>
      <c r="J21" s="1">
        <f t="shared" si="1"/>
        <v>0</v>
      </c>
      <c r="K21" s="1">
        <f t="shared" si="2"/>
        <v>0</v>
      </c>
      <c r="L21" s="1">
        <f t="shared" si="3"/>
        <v>0</v>
      </c>
      <c r="M21" s="47"/>
      <c r="N21" s="47"/>
      <c r="O21" s="47"/>
      <c r="P21" s="48"/>
    </row>
    <row r="22" spans="1:16" x14ac:dyDescent="0.2">
      <c r="A22" s="42">
        <v>11</v>
      </c>
      <c r="B22" s="43" t="s">
        <v>47</v>
      </c>
      <c r="C22" s="44">
        <v>10111790</v>
      </c>
      <c r="D22" s="42" t="s">
        <v>33</v>
      </c>
      <c r="E22" s="42">
        <v>30</v>
      </c>
      <c r="F22" s="45">
        <v>37.26</v>
      </c>
      <c r="G22" s="45">
        <f t="shared" si="0"/>
        <v>1117.8</v>
      </c>
      <c r="H22" s="46"/>
      <c r="I22" s="46"/>
      <c r="J22" s="1">
        <f t="shared" si="1"/>
        <v>0</v>
      </c>
      <c r="K22" s="1">
        <f t="shared" si="2"/>
        <v>0</v>
      </c>
      <c r="L22" s="1">
        <f t="shared" si="3"/>
        <v>0</v>
      </c>
      <c r="M22" s="47"/>
      <c r="N22" s="47"/>
      <c r="O22" s="47"/>
      <c r="P22" s="48"/>
    </row>
    <row r="23" spans="1:16" x14ac:dyDescent="0.2">
      <c r="A23" s="42">
        <v>12</v>
      </c>
      <c r="B23" s="43" t="s">
        <v>48</v>
      </c>
      <c r="C23" s="44">
        <v>10131871</v>
      </c>
      <c r="D23" s="42" t="s">
        <v>33</v>
      </c>
      <c r="E23" s="42">
        <v>50</v>
      </c>
      <c r="F23" s="45">
        <v>122.4</v>
      </c>
      <c r="G23" s="45">
        <f t="shared" si="0"/>
        <v>6120</v>
      </c>
      <c r="H23" s="46"/>
      <c r="I23" s="46"/>
      <c r="J23" s="1">
        <f t="shared" si="1"/>
        <v>0</v>
      </c>
      <c r="K23" s="1">
        <f t="shared" si="2"/>
        <v>0</v>
      </c>
      <c r="L23" s="1">
        <f t="shared" si="3"/>
        <v>0</v>
      </c>
      <c r="M23" s="47"/>
      <c r="N23" s="47"/>
      <c r="O23" s="47"/>
      <c r="P23" s="48"/>
    </row>
    <row r="24" spans="1:16" ht="25.5" x14ac:dyDescent="0.2">
      <c r="A24" s="42">
        <v>13</v>
      </c>
      <c r="B24" s="43" t="s">
        <v>49</v>
      </c>
      <c r="C24" s="44">
        <v>10014261</v>
      </c>
      <c r="D24" s="42" t="s">
        <v>33</v>
      </c>
      <c r="E24" s="42">
        <v>40</v>
      </c>
      <c r="F24" s="45">
        <v>77.260000000000005</v>
      </c>
      <c r="G24" s="45">
        <f t="shared" si="0"/>
        <v>3090.4</v>
      </c>
      <c r="H24" s="46"/>
      <c r="I24" s="46"/>
      <c r="J24" s="1">
        <f t="shared" si="1"/>
        <v>0</v>
      </c>
      <c r="K24" s="1">
        <f t="shared" si="2"/>
        <v>0</v>
      </c>
      <c r="L24" s="1">
        <f t="shared" si="3"/>
        <v>0</v>
      </c>
      <c r="M24" s="47"/>
      <c r="N24" s="47"/>
      <c r="O24" s="47"/>
      <c r="P24" s="48"/>
    </row>
    <row r="25" spans="1:16" x14ac:dyDescent="0.2">
      <c r="A25" s="42">
        <v>14</v>
      </c>
      <c r="B25" s="43" t="s">
        <v>50</v>
      </c>
      <c r="C25" s="44">
        <v>10022714</v>
      </c>
      <c r="D25" s="42" t="s">
        <v>74</v>
      </c>
      <c r="E25" s="42">
        <v>44</v>
      </c>
      <c r="F25" s="45">
        <v>800.45</v>
      </c>
      <c r="G25" s="45">
        <f t="shared" si="0"/>
        <v>35219.800000000003</v>
      </c>
      <c r="H25" s="46"/>
      <c r="I25" s="46"/>
      <c r="J25" s="1">
        <f t="shared" si="1"/>
        <v>0</v>
      </c>
      <c r="K25" s="1">
        <f t="shared" si="2"/>
        <v>0</v>
      </c>
      <c r="L25" s="1">
        <f t="shared" si="3"/>
        <v>0</v>
      </c>
      <c r="M25" s="47"/>
      <c r="N25" s="47"/>
      <c r="O25" s="47"/>
      <c r="P25" s="48"/>
    </row>
    <row r="26" spans="1:16" x14ac:dyDescent="0.2">
      <c r="A26" s="42">
        <v>15</v>
      </c>
      <c r="B26" s="43" t="s">
        <v>51</v>
      </c>
      <c r="C26" s="44">
        <v>10019684</v>
      </c>
      <c r="D26" s="42" t="s">
        <v>73</v>
      </c>
      <c r="E26" s="42">
        <v>694</v>
      </c>
      <c r="F26" s="45">
        <v>218.99</v>
      </c>
      <c r="G26" s="45">
        <f t="shared" si="0"/>
        <v>151979.06</v>
      </c>
      <c r="H26" s="46"/>
      <c r="I26" s="46"/>
      <c r="J26" s="1">
        <f t="shared" si="1"/>
        <v>0</v>
      </c>
      <c r="K26" s="1">
        <f t="shared" si="2"/>
        <v>0</v>
      </c>
      <c r="L26" s="1">
        <f t="shared" si="3"/>
        <v>0</v>
      </c>
      <c r="M26" s="47"/>
      <c r="N26" s="47"/>
      <c r="O26" s="47"/>
      <c r="P26" s="48"/>
    </row>
    <row r="27" spans="1:16" x14ac:dyDescent="0.2">
      <c r="A27" s="42">
        <v>16</v>
      </c>
      <c r="B27" s="43" t="s">
        <v>52</v>
      </c>
      <c r="C27" s="44">
        <v>10002652</v>
      </c>
      <c r="D27" s="42" t="s">
        <v>73</v>
      </c>
      <c r="E27" s="42">
        <v>8</v>
      </c>
      <c r="F27" s="45">
        <v>109.1</v>
      </c>
      <c r="G27" s="45">
        <f t="shared" si="0"/>
        <v>872.8</v>
      </c>
      <c r="H27" s="46"/>
      <c r="I27" s="46"/>
      <c r="J27" s="1">
        <f t="shared" si="1"/>
        <v>0</v>
      </c>
      <c r="K27" s="1">
        <f t="shared" si="2"/>
        <v>0</v>
      </c>
      <c r="L27" s="1">
        <f t="shared" si="3"/>
        <v>0</v>
      </c>
      <c r="M27" s="47"/>
      <c r="N27" s="47"/>
      <c r="O27" s="47"/>
      <c r="P27" s="48"/>
    </row>
    <row r="28" spans="1:16" x14ac:dyDescent="0.2">
      <c r="A28" s="42">
        <v>17</v>
      </c>
      <c r="B28" s="43" t="s">
        <v>53</v>
      </c>
      <c r="C28" s="44">
        <v>10002656</v>
      </c>
      <c r="D28" s="42" t="s">
        <v>73</v>
      </c>
      <c r="E28" s="42">
        <v>30</v>
      </c>
      <c r="F28" s="45">
        <v>114</v>
      </c>
      <c r="G28" s="45">
        <f t="shared" si="0"/>
        <v>3420</v>
      </c>
      <c r="H28" s="46"/>
      <c r="I28" s="46"/>
      <c r="J28" s="1">
        <f t="shared" si="1"/>
        <v>0</v>
      </c>
      <c r="K28" s="1">
        <f t="shared" si="2"/>
        <v>0</v>
      </c>
      <c r="L28" s="1">
        <f t="shared" si="3"/>
        <v>0</v>
      </c>
      <c r="M28" s="47"/>
      <c r="N28" s="47"/>
      <c r="O28" s="47"/>
      <c r="P28" s="48"/>
    </row>
    <row r="29" spans="1:16" x14ac:dyDescent="0.2">
      <c r="A29" s="42">
        <v>18</v>
      </c>
      <c r="B29" s="43" t="s">
        <v>54</v>
      </c>
      <c r="C29" s="44">
        <v>10002658</v>
      </c>
      <c r="D29" s="42" t="s">
        <v>73</v>
      </c>
      <c r="E29" s="42">
        <v>130</v>
      </c>
      <c r="F29" s="45">
        <v>109.1</v>
      </c>
      <c r="G29" s="45">
        <f t="shared" si="0"/>
        <v>14183</v>
      </c>
      <c r="H29" s="46"/>
      <c r="I29" s="46"/>
      <c r="J29" s="1">
        <f t="shared" si="1"/>
        <v>0</v>
      </c>
      <c r="K29" s="1">
        <f t="shared" si="2"/>
        <v>0</v>
      </c>
      <c r="L29" s="1">
        <f t="shared" si="3"/>
        <v>0</v>
      </c>
      <c r="M29" s="47"/>
      <c r="N29" s="47"/>
      <c r="O29" s="47"/>
      <c r="P29" s="48"/>
    </row>
    <row r="30" spans="1:16" x14ac:dyDescent="0.2">
      <c r="A30" s="42">
        <v>19</v>
      </c>
      <c r="B30" s="43" t="s">
        <v>55</v>
      </c>
      <c r="C30" s="44">
        <v>10002660</v>
      </c>
      <c r="D30" s="42" t="s">
        <v>73</v>
      </c>
      <c r="E30" s="42">
        <v>289</v>
      </c>
      <c r="F30" s="45">
        <v>109.1</v>
      </c>
      <c r="G30" s="45">
        <f t="shared" si="0"/>
        <v>31529.899999999998</v>
      </c>
      <c r="H30" s="46"/>
      <c r="I30" s="46"/>
      <c r="J30" s="1">
        <f t="shared" si="1"/>
        <v>0</v>
      </c>
      <c r="K30" s="1">
        <f t="shared" si="2"/>
        <v>0</v>
      </c>
      <c r="L30" s="1">
        <f t="shared" si="3"/>
        <v>0</v>
      </c>
      <c r="M30" s="47"/>
      <c r="N30" s="47"/>
      <c r="O30" s="47"/>
      <c r="P30" s="48"/>
    </row>
    <row r="31" spans="1:16" x14ac:dyDescent="0.2">
      <c r="A31" s="42">
        <v>20</v>
      </c>
      <c r="B31" s="43" t="s">
        <v>56</v>
      </c>
      <c r="C31" s="44">
        <v>10002662</v>
      </c>
      <c r="D31" s="42" t="s">
        <v>73</v>
      </c>
      <c r="E31" s="42">
        <v>67.5</v>
      </c>
      <c r="F31" s="45">
        <v>109.1</v>
      </c>
      <c r="G31" s="45">
        <f t="shared" si="0"/>
        <v>7364.25</v>
      </c>
      <c r="H31" s="46"/>
      <c r="I31" s="46"/>
      <c r="J31" s="1">
        <f t="shared" si="1"/>
        <v>0</v>
      </c>
      <c r="K31" s="1">
        <f t="shared" si="2"/>
        <v>0</v>
      </c>
      <c r="L31" s="1">
        <f t="shared" si="3"/>
        <v>0</v>
      </c>
      <c r="M31" s="47"/>
      <c r="N31" s="47"/>
      <c r="O31" s="47"/>
      <c r="P31" s="48"/>
    </row>
    <row r="32" spans="1:16" x14ac:dyDescent="0.2">
      <c r="A32" s="42">
        <v>21</v>
      </c>
      <c r="B32" s="43" t="s">
        <v>57</v>
      </c>
      <c r="C32" s="44">
        <v>10002664</v>
      </c>
      <c r="D32" s="42" t="s">
        <v>73</v>
      </c>
      <c r="E32" s="42">
        <v>75</v>
      </c>
      <c r="F32" s="45">
        <v>109.1</v>
      </c>
      <c r="G32" s="45">
        <f t="shared" si="0"/>
        <v>8182.5</v>
      </c>
      <c r="H32" s="46"/>
      <c r="I32" s="46"/>
      <c r="J32" s="1">
        <f t="shared" si="1"/>
        <v>0</v>
      </c>
      <c r="K32" s="1">
        <f t="shared" si="2"/>
        <v>0</v>
      </c>
      <c r="L32" s="1">
        <f t="shared" si="3"/>
        <v>0</v>
      </c>
      <c r="M32" s="47"/>
      <c r="N32" s="47"/>
      <c r="O32" s="47"/>
      <c r="P32" s="48"/>
    </row>
    <row r="33" spans="1:16" x14ac:dyDescent="0.2">
      <c r="A33" s="42">
        <v>22</v>
      </c>
      <c r="B33" s="43" t="s">
        <v>58</v>
      </c>
      <c r="C33" s="44">
        <v>10002666</v>
      </c>
      <c r="D33" s="42" t="s">
        <v>73</v>
      </c>
      <c r="E33" s="42">
        <v>10</v>
      </c>
      <c r="F33" s="45">
        <v>109.1</v>
      </c>
      <c r="G33" s="45">
        <f t="shared" si="0"/>
        <v>1091</v>
      </c>
      <c r="H33" s="46"/>
      <c r="I33" s="46"/>
      <c r="J33" s="1">
        <f t="shared" si="1"/>
        <v>0</v>
      </c>
      <c r="K33" s="1">
        <f t="shared" si="2"/>
        <v>0</v>
      </c>
      <c r="L33" s="1">
        <f t="shared" si="3"/>
        <v>0</v>
      </c>
      <c r="M33" s="47"/>
      <c r="N33" s="47"/>
      <c r="O33" s="47"/>
      <c r="P33" s="48"/>
    </row>
    <row r="34" spans="1:16" x14ac:dyDescent="0.2">
      <c r="A34" s="42">
        <v>23</v>
      </c>
      <c r="B34" s="43" t="s">
        <v>59</v>
      </c>
      <c r="C34" s="44">
        <v>10090044</v>
      </c>
      <c r="D34" s="42" t="s">
        <v>33</v>
      </c>
      <c r="E34" s="42">
        <v>30</v>
      </c>
      <c r="F34" s="45">
        <v>2449.3000000000002</v>
      </c>
      <c r="G34" s="45">
        <f t="shared" si="0"/>
        <v>73479</v>
      </c>
      <c r="H34" s="46"/>
      <c r="I34" s="46"/>
      <c r="J34" s="1">
        <f t="shared" si="1"/>
        <v>0</v>
      </c>
      <c r="K34" s="1">
        <f t="shared" si="2"/>
        <v>0</v>
      </c>
      <c r="L34" s="1">
        <f t="shared" si="3"/>
        <v>0</v>
      </c>
      <c r="M34" s="47"/>
      <c r="N34" s="47"/>
      <c r="O34" s="47"/>
      <c r="P34" s="48"/>
    </row>
    <row r="35" spans="1:16" ht="25.5" x14ac:dyDescent="0.2">
      <c r="A35" s="42">
        <v>24</v>
      </c>
      <c r="B35" s="43" t="s">
        <v>60</v>
      </c>
      <c r="C35" s="44">
        <v>10002811</v>
      </c>
      <c r="D35" s="42" t="s">
        <v>73</v>
      </c>
      <c r="E35" s="42">
        <v>107</v>
      </c>
      <c r="F35" s="45">
        <v>143.05000000000001</v>
      </c>
      <c r="G35" s="45">
        <f t="shared" si="0"/>
        <v>15306.35</v>
      </c>
      <c r="H35" s="46"/>
      <c r="I35" s="46"/>
      <c r="J35" s="1">
        <f t="shared" si="1"/>
        <v>0</v>
      </c>
      <c r="K35" s="1">
        <f t="shared" si="2"/>
        <v>0</v>
      </c>
      <c r="L35" s="1">
        <f t="shared" si="3"/>
        <v>0</v>
      </c>
      <c r="M35" s="47"/>
      <c r="N35" s="47"/>
      <c r="O35" s="47"/>
      <c r="P35" s="48"/>
    </row>
    <row r="36" spans="1:16" ht="25.5" x14ac:dyDescent="0.2">
      <c r="A36" s="42">
        <v>25</v>
      </c>
      <c r="B36" s="43" t="s">
        <v>61</v>
      </c>
      <c r="C36" s="44">
        <v>10002817</v>
      </c>
      <c r="D36" s="42" t="s">
        <v>73</v>
      </c>
      <c r="E36" s="42">
        <v>50</v>
      </c>
      <c r="F36" s="45">
        <v>126.1</v>
      </c>
      <c r="G36" s="45">
        <f t="shared" si="0"/>
        <v>6305</v>
      </c>
      <c r="H36" s="46"/>
      <c r="I36" s="46"/>
      <c r="J36" s="1">
        <f t="shared" si="1"/>
        <v>0</v>
      </c>
      <c r="K36" s="1">
        <f t="shared" si="2"/>
        <v>0</v>
      </c>
      <c r="L36" s="1">
        <f t="shared" si="3"/>
        <v>0</v>
      </c>
      <c r="M36" s="47"/>
      <c r="N36" s="47"/>
      <c r="O36" s="47"/>
      <c r="P36" s="48"/>
    </row>
    <row r="37" spans="1:16" x14ac:dyDescent="0.2">
      <c r="A37" s="42">
        <v>26</v>
      </c>
      <c r="B37" s="43" t="s">
        <v>62</v>
      </c>
      <c r="C37" s="44">
        <v>10116946</v>
      </c>
      <c r="D37" s="42" t="s">
        <v>75</v>
      </c>
      <c r="E37" s="42">
        <v>6</v>
      </c>
      <c r="F37" s="45">
        <v>300.85000000000002</v>
      </c>
      <c r="G37" s="45">
        <f t="shared" si="0"/>
        <v>1805.1000000000001</v>
      </c>
      <c r="H37" s="46"/>
      <c r="I37" s="46"/>
      <c r="J37" s="1">
        <f t="shared" si="1"/>
        <v>0</v>
      </c>
      <c r="K37" s="1">
        <f t="shared" si="2"/>
        <v>0</v>
      </c>
      <c r="L37" s="1">
        <f t="shared" si="3"/>
        <v>0</v>
      </c>
      <c r="M37" s="47"/>
      <c r="N37" s="47"/>
      <c r="O37" s="47"/>
      <c r="P37" s="48"/>
    </row>
    <row r="38" spans="1:16" x14ac:dyDescent="0.2">
      <c r="A38" s="42">
        <v>27</v>
      </c>
      <c r="B38" s="43" t="s">
        <v>63</v>
      </c>
      <c r="C38" s="44">
        <v>10123816</v>
      </c>
      <c r="D38" s="42" t="s">
        <v>73</v>
      </c>
      <c r="E38" s="42">
        <v>3.5</v>
      </c>
      <c r="F38" s="45">
        <v>2041.84</v>
      </c>
      <c r="G38" s="45">
        <f t="shared" si="0"/>
        <v>7146.44</v>
      </c>
      <c r="H38" s="46"/>
      <c r="I38" s="46"/>
      <c r="J38" s="1">
        <f t="shared" si="1"/>
        <v>0</v>
      </c>
      <c r="K38" s="1">
        <f t="shared" si="2"/>
        <v>0</v>
      </c>
      <c r="L38" s="1">
        <f t="shared" si="3"/>
        <v>0</v>
      </c>
      <c r="M38" s="47"/>
      <c r="N38" s="47"/>
      <c r="O38" s="47"/>
      <c r="P38" s="48"/>
    </row>
    <row r="39" spans="1:16" x14ac:dyDescent="0.2">
      <c r="A39" s="42">
        <v>28</v>
      </c>
      <c r="B39" s="43" t="s">
        <v>64</v>
      </c>
      <c r="C39" s="44">
        <v>10158572</v>
      </c>
      <c r="D39" s="42" t="s">
        <v>75</v>
      </c>
      <c r="E39" s="42">
        <v>40</v>
      </c>
      <c r="F39" s="45">
        <v>451.32</v>
      </c>
      <c r="G39" s="45">
        <f t="shared" si="0"/>
        <v>18052.8</v>
      </c>
      <c r="H39" s="46"/>
      <c r="I39" s="46"/>
      <c r="J39" s="1">
        <f t="shared" si="1"/>
        <v>0</v>
      </c>
      <c r="K39" s="1">
        <f t="shared" si="2"/>
        <v>0</v>
      </c>
      <c r="L39" s="1">
        <f t="shared" si="3"/>
        <v>0</v>
      </c>
      <c r="M39" s="47"/>
      <c r="N39" s="47"/>
      <c r="O39" s="47"/>
      <c r="P39" s="48"/>
    </row>
    <row r="40" spans="1:16" x14ac:dyDescent="0.2">
      <c r="A40" s="42">
        <v>29</v>
      </c>
      <c r="B40" s="43" t="s">
        <v>65</v>
      </c>
      <c r="C40" s="44">
        <v>10020901</v>
      </c>
      <c r="D40" s="42" t="s">
        <v>73</v>
      </c>
      <c r="E40" s="42">
        <v>2</v>
      </c>
      <c r="F40" s="45">
        <v>720.51</v>
      </c>
      <c r="G40" s="45">
        <f t="shared" si="0"/>
        <v>1441.02</v>
      </c>
      <c r="H40" s="46"/>
      <c r="I40" s="46"/>
      <c r="J40" s="1">
        <f t="shared" si="1"/>
        <v>0</v>
      </c>
      <c r="K40" s="1">
        <f t="shared" si="2"/>
        <v>0</v>
      </c>
      <c r="L40" s="1">
        <f t="shared" si="3"/>
        <v>0</v>
      </c>
      <c r="M40" s="47"/>
      <c r="N40" s="47"/>
      <c r="O40" s="47"/>
      <c r="P40" s="48"/>
    </row>
    <row r="41" spans="1:16" x14ac:dyDescent="0.2">
      <c r="A41" s="42">
        <v>30</v>
      </c>
      <c r="B41" s="43" t="s">
        <v>66</v>
      </c>
      <c r="C41" s="44">
        <v>10020900</v>
      </c>
      <c r="D41" s="42" t="s">
        <v>73</v>
      </c>
      <c r="E41" s="42">
        <v>21.549999999999926</v>
      </c>
      <c r="F41" s="45">
        <v>720.51</v>
      </c>
      <c r="G41" s="45">
        <f t="shared" si="0"/>
        <v>15526.990499999947</v>
      </c>
      <c r="H41" s="46"/>
      <c r="I41" s="46"/>
      <c r="J41" s="1">
        <f t="shared" si="1"/>
        <v>0</v>
      </c>
      <c r="K41" s="1">
        <f t="shared" si="2"/>
        <v>0</v>
      </c>
      <c r="L41" s="1">
        <f t="shared" si="3"/>
        <v>0</v>
      </c>
      <c r="M41" s="47"/>
      <c r="N41" s="47"/>
      <c r="O41" s="47"/>
      <c r="P41" s="48"/>
    </row>
    <row r="42" spans="1:16" x14ac:dyDescent="0.2">
      <c r="A42" s="42">
        <v>31</v>
      </c>
      <c r="B42" s="43" t="s">
        <v>67</v>
      </c>
      <c r="C42" s="44">
        <v>10002528</v>
      </c>
      <c r="D42" s="42" t="s">
        <v>73</v>
      </c>
      <c r="E42" s="42">
        <v>7.509999999999927</v>
      </c>
      <c r="F42" s="45">
        <v>726.51</v>
      </c>
      <c r="G42" s="45">
        <f t="shared" si="0"/>
        <v>5456.0900999999467</v>
      </c>
      <c r="H42" s="46"/>
      <c r="I42" s="46"/>
      <c r="J42" s="1">
        <f t="shared" si="1"/>
        <v>0</v>
      </c>
      <c r="K42" s="1">
        <f t="shared" si="2"/>
        <v>0</v>
      </c>
      <c r="L42" s="1">
        <f t="shared" si="3"/>
        <v>0</v>
      </c>
      <c r="M42" s="47"/>
      <c r="N42" s="47"/>
      <c r="O42" s="47"/>
      <c r="P42" s="48"/>
    </row>
    <row r="43" spans="1:16" x14ac:dyDescent="0.2">
      <c r="A43" s="42">
        <v>32</v>
      </c>
      <c r="B43" s="43" t="s">
        <v>68</v>
      </c>
      <c r="C43" s="44">
        <v>10002532</v>
      </c>
      <c r="D43" s="42" t="s">
        <v>33</v>
      </c>
      <c r="E43" s="42">
        <v>28.5</v>
      </c>
      <c r="F43" s="45">
        <v>726.51</v>
      </c>
      <c r="G43" s="45">
        <f t="shared" si="0"/>
        <v>20705.535</v>
      </c>
      <c r="H43" s="46"/>
      <c r="I43" s="46"/>
      <c r="J43" s="1">
        <f t="shared" si="1"/>
        <v>0</v>
      </c>
      <c r="K43" s="1">
        <f t="shared" si="2"/>
        <v>0</v>
      </c>
      <c r="L43" s="1">
        <f t="shared" si="3"/>
        <v>0</v>
      </c>
      <c r="M43" s="47"/>
      <c r="N43" s="47"/>
      <c r="O43" s="47"/>
      <c r="P43" s="48"/>
    </row>
    <row r="44" spans="1:16" x14ac:dyDescent="0.2">
      <c r="A44" s="42">
        <v>33</v>
      </c>
      <c r="B44" s="43" t="s">
        <v>69</v>
      </c>
      <c r="C44" s="44">
        <v>10020894</v>
      </c>
      <c r="D44" s="42" t="s">
        <v>73</v>
      </c>
      <c r="E44" s="42">
        <v>20</v>
      </c>
      <c r="F44" s="45">
        <v>726.51</v>
      </c>
      <c r="G44" s="45">
        <f t="shared" si="0"/>
        <v>14530.2</v>
      </c>
      <c r="H44" s="46"/>
      <c r="I44" s="46"/>
      <c r="J44" s="1">
        <f t="shared" si="1"/>
        <v>0</v>
      </c>
      <c r="K44" s="1">
        <f t="shared" si="2"/>
        <v>0</v>
      </c>
      <c r="L44" s="1">
        <f t="shared" si="3"/>
        <v>0</v>
      </c>
      <c r="M44" s="47"/>
      <c r="N44" s="47"/>
      <c r="O44" s="47"/>
      <c r="P44" s="48"/>
    </row>
    <row r="45" spans="1:16" x14ac:dyDescent="0.2">
      <c r="A45" s="42">
        <v>34</v>
      </c>
      <c r="B45" s="43" t="s">
        <v>70</v>
      </c>
      <c r="C45" s="44">
        <v>10006409</v>
      </c>
      <c r="D45" s="42" t="s">
        <v>73</v>
      </c>
      <c r="E45" s="42">
        <v>1</v>
      </c>
      <c r="F45" s="45">
        <v>726.51</v>
      </c>
      <c r="G45" s="45">
        <f t="shared" si="0"/>
        <v>726.51</v>
      </c>
      <c r="H45" s="46"/>
      <c r="I45" s="46"/>
      <c r="J45" s="1">
        <f t="shared" si="1"/>
        <v>0</v>
      </c>
      <c r="K45" s="1">
        <f t="shared" si="2"/>
        <v>0</v>
      </c>
      <c r="L45" s="1">
        <f t="shared" si="3"/>
        <v>0</v>
      </c>
      <c r="M45" s="47"/>
      <c r="N45" s="47"/>
      <c r="O45" s="47"/>
      <c r="P45" s="48"/>
    </row>
    <row r="46" spans="1:16" x14ac:dyDescent="0.2">
      <c r="A46" s="42">
        <v>35</v>
      </c>
      <c r="B46" s="43" t="s">
        <v>71</v>
      </c>
      <c r="C46" s="44">
        <v>10020896</v>
      </c>
      <c r="D46" s="42" t="s">
        <v>73</v>
      </c>
      <c r="E46" s="42">
        <v>1</v>
      </c>
      <c r="F46" s="45">
        <v>726.51</v>
      </c>
      <c r="G46" s="45">
        <f t="shared" si="0"/>
        <v>726.51</v>
      </c>
      <c r="H46" s="46"/>
      <c r="I46" s="46"/>
      <c r="J46" s="1">
        <f t="shared" si="1"/>
        <v>0</v>
      </c>
      <c r="K46" s="1">
        <f t="shared" si="2"/>
        <v>0</v>
      </c>
      <c r="L46" s="1">
        <f t="shared" si="3"/>
        <v>0</v>
      </c>
      <c r="M46" s="47"/>
      <c r="N46" s="47"/>
      <c r="O46" s="47"/>
      <c r="P46" s="48"/>
    </row>
    <row r="47" spans="1:16" x14ac:dyDescent="0.2">
      <c r="A47" s="42">
        <v>36</v>
      </c>
      <c r="B47" s="43" t="s">
        <v>72</v>
      </c>
      <c r="C47" s="44">
        <v>10012744</v>
      </c>
      <c r="D47" s="42" t="s">
        <v>73</v>
      </c>
      <c r="E47" s="42">
        <v>34</v>
      </c>
      <c r="F47" s="45">
        <v>726.51</v>
      </c>
      <c r="G47" s="45">
        <f t="shared" si="0"/>
        <v>24701.34</v>
      </c>
      <c r="H47" s="46"/>
      <c r="I47" s="46"/>
      <c r="J47" s="1">
        <f t="shared" si="1"/>
        <v>0</v>
      </c>
      <c r="K47" s="1">
        <f t="shared" si="2"/>
        <v>0</v>
      </c>
      <c r="L47" s="1">
        <f t="shared" si="3"/>
        <v>0</v>
      </c>
      <c r="M47" s="47"/>
      <c r="N47" s="47"/>
      <c r="O47" s="47"/>
      <c r="P47" s="48"/>
    </row>
    <row r="48" spans="1:16" x14ac:dyDescent="0.2">
      <c r="A48" s="17"/>
      <c r="B48" s="18"/>
      <c r="C48" s="19"/>
      <c r="D48" s="17"/>
      <c r="E48" s="20"/>
      <c r="F48" s="21" t="s">
        <v>22</v>
      </c>
      <c r="G48" s="21">
        <f>SUM(G12:G47)</f>
        <v>548820.47359999991</v>
      </c>
      <c r="H48" s="21"/>
      <c r="I48" s="21"/>
      <c r="J48" s="21"/>
      <c r="K48" s="21"/>
      <c r="L48" s="21"/>
      <c r="M48" s="22"/>
      <c r="N48" s="22"/>
      <c r="O48" s="22"/>
      <c r="P48" s="49"/>
    </row>
    <row r="49" spans="1:16" x14ac:dyDescent="0.2">
      <c r="A49" s="17"/>
      <c r="B49" s="18"/>
      <c r="C49" s="19"/>
      <c r="D49" s="17"/>
      <c r="E49" s="20"/>
      <c r="F49" s="39"/>
      <c r="G49" s="39"/>
      <c r="H49" s="21"/>
      <c r="I49" s="21"/>
      <c r="J49" s="21"/>
      <c r="K49" s="23"/>
      <c r="L49" s="23"/>
      <c r="M49" s="22"/>
      <c r="N49" s="22"/>
      <c r="O49" s="22"/>
      <c r="P49" s="49"/>
    </row>
    <row r="50" spans="1:16" x14ac:dyDescent="0.2">
      <c r="A50" s="17"/>
      <c r="B50" s="18"/>
      <c r="C50" s="19"/>
      <c r="D50" s="17"/>
      <c r="E50" s="20"/>
      <c r="F50" s="39"/>
      <c r="G50" s="39"/>
      <c r="H50" s="21"/>
      <c r="I50" s="21"/>
      <c r="J50" s="21"/>
      <c r="K50" s="23"/>
      <c r="L50" s="23"/>
      <c r="M50" s="22"/>
      <c r="N50" s="22"/>
      <c r="O50" s="22"/>
      <c r="P50" s="49"/>
    </row>
    <row r="51" spans="1:16" x14ac:dyDescent="0.2">
      <c r="A51" s="24" t="s">
        <v>23</v>
      </c>
      <c r="B51" s="24"/>
      <c r="C51" s="21">
        <f>G48*1.18</f>
        <v>647608.15884799988</v>
      </c>
      <c r="D51" s="5"/>
      <c r="E51" s="8"/>
      <c r="F51" s="40"/>
      <c r="G51" s="41"/>
      <c r="H51" s="8"/>
      <c r="I51" s="8"/>
      <c r="J51" s="25"/>
      <c r="K51" s="25"/>
      <c r="L51" s="25"/>
      <c r="M51" s="3"/>
      <c r="N51" s="3"/>
      <c r="O51" s="3"/>
      <c r="P51" s="49"/>
    </row>
    <row r="52" spans="1:16" x14ac:dyDescent="0.2">
      <c r="A52" s="5"/>
      <c r="B52" s="5"/>
      <c r="C52" s="5"/>
      <c r="D52" s="5"/>
      <c r="E52" s="6"/>
      <c r="F52" s="7"/>
      <c r="G52" s="8"/>
      <c r="H52" s="8"/>
      <c r="I52" s="8"/>
      <c r="J52" s="25"/>
      <c r="K52" s="25"/>
      <c r="L52" s="25"/>
      <c r="M52" s="3"/>
      <c r="N52" s="3"/>
      <c r="O52" s="3"/>
      <c r="P52" s="49"/>
    </row>
    <row r="53" spans="1:16" x14ac:dyDescent="0.2">
      <c r="A53" s="26" t="s">
        <v>24</v>
      </c>
      <c r="B53" s="26"/>
      <c r="C53" s="26"/>
      <c r="D53" s="26"/>
      <c r="E53" s="26"/>
      <c r="F53" s="26"/>
      <c r="G53" s="26"/>
      <c r="H53" s="26"/>
      <c r="I53" s="26"/>
      <c r="J53" s="25"/>
      <c r="K53" s="25"/>
      <c r="L53" s="25"/>
      <c r="M53" s="3"/>
      <c r="N53" s="3"/>
      <c r="O53" s="3"/>
      <c r="P53" s="49"/>
    </row>
    <row r="54" spans="1:16" x14ac:dyDescent="0.2">
      <c r="A54" s="26" t="s">
        <v>25</v>
      </c>
      <c r="B54" s="26"/>
      <c r="C54" s="26"/>
      <c r="D54" s="26"/>
      <c r="E54" s="26"/>
      <c r="F54" s="26"/>
      <c r="G54" s="26"/>
      <c r="H54" s="26"/>
      <c r="I54" s="26"/>
      <c r="J54" s="25"/>
      <c r="K54" s="25"/>
      <c r="L54" s="25"/>
      <c r="M54" s="3"/>
      <c r="N54" s="3"/>
      <c r="O54" s="3"/>
      <c r="P54" s="49"/>
    </row>
    <row r="55" spans="1:16" x14ac:dyDescent="0.2">
      <c r="A55" s="26" t="s">
        <v>26</v>
      </c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3"/>
      <c r="P55" s="49"/>
    </row>
    <row r="56" spans="1:16" x14ac:dyDescent="0.2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3"/>
      <c r="P56" s="49"/>
    </row>
    <row r="57" spans="1:16" x14ac:dyDescent="0.2">
      <c r="A57" s="26" t="s">
        <v>27</v>
      </c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3"/>
      <c r="P57" s="49"/>
    </row>
    <row r="58" spans="1:16" x14ac:dyDescent="0.2">
      <c r="A58" s="27"/>
      <c r="B58" s="27"/>
      <c r="C58" s="27"/>
      <c r="D58" s="27"/>
      <c r="E58" s="27"/>
      <c r="F58" s="28"/>
      <c r="G58" s="28"/>
      <c r="H58" s="28"/>
      <c r="I58" s="28"/>
      <c r="J58" s="28"/>
      <c r="K58" s="28"/>
      <c r="L58" s="28"/>
      <c r="M58" s="27"/>
      <c r="N58" s="27"/>
      <c r="O58" s="27"/>
      <c r="P58" s="49"/>
    </row>
    <row r="59" spans="1:16" x14ac:dyDescent="0.2">
      <c r="A59" s="29" t="s">
        <v>28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3"/>
      <c r="P59" s="49"/>
    </row>
    <row r="60" spans="1:16" x14ac:dyDescent="0.2">
      <c r="A60" s="30" t="s">
        <v>29</v>
      </c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3"/>
      <c r="O60" s="3"/>
      <c r="P60" s="49"/>
    </row>
    <row r="61" spans="1:16" x14ac:dyDescent="0.2">
      <c r="A61" s="27"/>
      <c r="B61" s="27"/>
      <c r="C61" s="27"/>
      <c r="D61" s="27"/>
      <c r="E61" s="27"/>
      <c r="F61" s="28"/>
      <c r="G61" s="28"/>
      <c r="H61" s="28"/>
      <c r="I61" s="28"/>
      <c r="J61" s="28"/>
      <c r="K61" s="28"/>
      <c r="L61" s="28"/>
      <c r="M61" s="27"/>
      <c r="N61" s="27"/>
      <c r="O61" s="27"/>
      <c r="P61" s="49"/>
    </row>
    <row r="62" spans="1:16" x14ac:dyDescent="0.2">
      <c r="A62" s="31"/>
      <c r="B62" s="31"/>
      <c r="C62" s="31"/>
      <c r="D62" s="31"/>
      <c r="E62" s="31"/>
      <c r="F62" s="32"/>
      <c r="G62" s="32"/>
      <c r="H62" s="32"/>
      <c r="I62" s="32"/>
      <c r="J62" s="32"/>
      <c r="K62" s="32"/>
      <c r="L62" s="32"/>
      <c r="M62" s="31"/>
      <c r="N62" s="31"/>
      <c r="O62" s="31"/>
      <c r="P62" s="49"/>
    </row>
    <row r="63" spans="1:16" x14ac:dyDescent="0.2">
      <c r="A63" s="27"/>
      <c r="B63" s="27"/>
      <c r="C63" s="27"/>
      <c r="D63" s="27"/>
      <c r="E63" s="27"/>
      <c r="F63" s="28"/>
      <c r="G63" s="28"/>
      <c r="H63" s="28"/>
      <c r="I63" s="28"/>
      <c r="J63" s="9"/>
      <c r="K63" s="9"/>
      <c r="L63" s="9"/>
      <c r="M63" s="2"/>
      <c r="N63" s="2"/>
      <c r="O63" s="2"/>
      <c r="P63" s="49"/>
    </row>
    <row r="64" spans="1:16" x14ac:dyDescent="0.2">
      <c r="A64" s="53" t="s">
        <v>30</v>
      </c>
      <c r="B64" s="53"/>
      <c r="C64" s="53"/>
      <c r="D64" s="53"/>
      <c r="E64" s="53"/>
      <c r="F64" s="53"/>
      <c r="G64" s="8"/>
      <c r="H64" s="8"/>
      <c r="I64" s="8"/>
      <c r="J64" s="9"/>
      <c r="K64" s="9"/>
      <c r="L64" s="9"/>
      <c r="M64" s="2"/>
      <c r="N64" s="2"/>
      <c r="O64" s="2"/>
      <c r="P64" s="49"/>
    </row>
    <row r="65" spans="1:16" ht="15.75" x14ac:dyDescent="0.2">
      <c r="A65" s="51" t="s">
        <v>31</v>
      </c>
      <c r="B65" s="51"/>
      <c r="C65" s="51"/>
      <c r="D65" s="51"/>
      <c r="E65" s="51"/>
      <c r="F65" s="51"/>
      <c r="G65" s="8"/>
      <c r="H65" s="8"/>
      <c r="I65" s="8"/>
      <c r="J65" s="9"/>
      <c r="K65" s="9"/>
      <c r="L65" s="9"/>
      <c r="M65" s="2"/>
      <c r="N65" s="2"/>
      <c r="O65" s="2"/>
      <c r="P65" s="49"/>
    </row>
    <row r="66" spans="1:16" x14ac:dyDescent="0.2">
      <c r="A66" s="53" t="s">
        <v>30</v>
      </c>
      <c r="B66" s="53"/>
      <c r="C66" s="53"/>
      <c r="D66" s="53"/>
      <c r="E66" s="53"/>
      <c r="F66" s="53"/>
      <c r="G66" s="8"/>
      <c r="H66" s="8"/>
      <c r="I66" s="8"/>
      <c r="J66" s="9"/>
      <c r="K66" s="9"/>
      <c r="L66" s="9"/>
      <c r="M66" s="2"/>
      <c r="N66" s="2"/>
      <c r="O66" s="2"/>
      <c r="P66" s="49"/>
    </row>
    <row r="67" spans="1:16" ht="15.75" x14ac:dyDescent="0.2">
      <c r="A67" s="51" t="s">
        <v>32</v>
      </c>
      <c r="B67" s="51"/>
      <c r="C67" s="51"/>
      <c r="D67" s="51"/>
      <c r="E67" s="51"/>
      <c r="F67" s="7"/>
      <c r="G67" s="8"/>
      <c r="H67" s="8"/>
      <c r="I67" s="8"/>
      <c r="J67" s="9"/>
      <c r="K67" s="9"/>
      <c r="L67" s="9"/>
      <c r="M67" s="2"/>
      <c r="N67" s="2"/>
      <c r="O67" s="2"/>
      <c r="P67" s="49"/>
    </row>
    <row r="68" spans="1:16" x14ac:dyDescent="0.2">
      <c r="A68" s="5"/>
      <c r="B68" s="5"/>
      <c r="C68" s="5"/>
      <c r="D68" s="5"/>
      <c r="E68" s="6"/>
      <c r="F68" s="7"/>
      <c r="G68" s="7"/>
      <c r="H68" s="8"/>
      <c r="I68" s="8"/>
      <c r="J68" s="8"/>
      <c r="K68" s="9"/>
      <c r="L68" s="9"/>
      <c r="M68" s="2"/>
      <c r="N68" s="2"/>
      <c r="O68" s="2"/>
      <c r="P68" s="49"/>
    </row>
    <row r="69" spans="1:16" x14ac:dyDescent="0.2">
      <c r="A69" s="5"/>
      <c r="B69" s="5"/>
      <c r="C69" s="5"/>
      <c r="D69" s="5"/>
      <c r="E69" s="6"/>
      <c r="F69" s="7"/>
      <c r="G69" s="7"/>
      <c r="H69" s="8"/>
      <c r="I69" s="8"/>
      <c r="J69" s="8"/>
      <c r="K69" s="9"/>
      <c r="L69" s="9"/>
      <c r="M69" s="2"/>
      <c r="N69" s="2"/>
      <c r="O69" s="2"/>
      <c r="P69" s="49"/>
    </row>
    <row r="70" spans="1:16" x14ac:dyDescent="0.2">
      <c r="P70" s="49"/>
    </row>
    <row r="71" spans="1:16" x14ac:dyDescent="0.2">
      <c r="P71" s="49"/>
    </row>
    <row r="72" spans="1:16" x14ac:dyDescent="0.2">
      <c r="P72" s="49"/>
    </row>
    <row r="73" spans="1:16" x14ac:dyDescent="0.2">
      <c r="P73" s="49"/>
    </row>
    <row r="74" spans="1:16" x14ac:dyDescent="0.2">
      <c r="P74" s="49"/>
    </row>
    <row r="75" spans="1:16" x14ac:dyDescent="0.2">
      <c r="P75" s="49"/>
    </row>
    <row r="76" spans="1:16" x14ac:dyDescent="0.2">
      <c r="P76" s="49"/>
    </row>
    <row r="77" spans="1:16" x14ac:dyDescent="0.2">
      <c r="P77" s="49"/>
    </row>
    <row r="78" spans="1:16" x14ac:dyDescent="0.2">
      <c r="P78" s="49"/>
    </row>
    <row r="79" spans="1:16" x14ac:dyDescent="0.2">
      <c r="P79" s="49"/>
    </row>
    <row r="80" spans="1:16" x14ac:dyDescent="0.2">
      <c r="P80" s="49"/>
    </row>
    <row r="81" spans="16:16" x14ac:dyDescent="0.2">
      <c r="P81" s="49"/>
    </row>
    <row r="82" spans="16:16" x14ac:dyDescent="0.2">
      <c r="P82" s="49"/>
    </row>
    <row r="83" spans="16:16" x14ac:dyDescent="0.2">
      <c r="P83" s="49"/>
    </row>
    <row r="84" spans="16:16" x14ac:dyDescent="0.2">
      <c r="P84" s="49"/>
    </row>
    <row r="85" spans="16:16" x14ac:dyDescent="0.2">
      <c r="P85" s="49"/>
    </row>
    <row r="86" spans="16:16" x14ac:dyDescent="0.2">
      <c r="P86" s="49"/>
    </row>
    <row r="87" spans="16:16" x14ac:dyDescent="0.2">
      <c r="P87" s="49"/>
    </row>
    <row r="88" spans="16:16" x14ac:dyDescent="0.2">
      <c r="P88" s="49"/>
    </row>
    <row r="89" spans="16:16" x14ac:dyDescent="0.2">
      <c r="P89" s="49"/>
    </row>
    <row r="90" spans="16:16" x14ac:dyDescent="0.2">
      <c r="P90" s="49"/>
    </row>
    <row r="91" spans="16:16" x14ac:dyDescent="0.2">
      <c r="P91" s="49"/>
    </row>
    <row r="92" spans="16:16" x14ac:dyDescent="0.2">
      <c r="P92" s="49"/>
    </row>
    <row r="93" spans="16:16" x14ac:dyDescent="0.2">
      <c r="P93" s="49"/>
    </row>
    <row r="94" spans="16:16" x14ac:dyDescent="0.2">
      <c r="P94" s="49"/>
    </row>
    <row r="95" spans="16:16" x14ac:dyDescent="0.2">
      <c r="P95" s="49"/>
    </row>
  </sheetData>
  <mergeCells count="7">
    <mergeCell ref="A67:E67"/>
    <mergeCell ref="A4:O4"/>
    <mergeCell ref="A6:O6"/>
    <mergeCell ref="A8:O8"/>
    <mergeCell ref="A64:F64"/>
    <mergeCell ref="A65:F65"/>
    <mergeCell ref="A66:F66"/>
  </mergeCells>
  <pageMargins left="0" right="0" top="0" bottom="0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0"/>
  <sheetViews>
    <sheetView topLeftCell="B16" zoomScale="85" zoomScaleNormal="85" workbookViewId="0">
      <selection activeCell="C51" sqref="C51"/>
    </sheetView>
  </sheetViews>
  <sheetFormatPr defaultRowHeight="12.75" x14ac:dyDescent="0.2"/>
  <cols>
    <col min="1" max="1" width="7.5703125" style="34" customWidth="1"/>
    <col min="2" max="2" width="60.7109375" style="34" customWidth="1"/>
    <col min="3" max="3" width="14.5703125" style="34" customWidth="1"/>
    <col min="4" max="4" width="9.140625" style="34"/>
    <col min="5" max="5" width="10.42578125" style="34" customWidth="1"/>
    <col min="6" max="6" width="13.28515625" style="34" customWidth="1"/>
    <col min="7" max="7" width="15" style="34" customWidth="1"/>
    <col min="8" max="8" width="13.7109375" style="34" customWidth="1"/>
    <col min="9" max="9" width="13.5703125" style="34" customWidth="1"/>
    <col min="10" max="10" width="14.140625" style="34" customWidth="1"/>
    <col min="11" max="11" width="12" style="34" customWidth="1"/>
    <col min="12" max="12" width="12.140625" style="34" customWidth="1"/>
    <col min="13" max="15" width="16.7109375" style="34" customWidth="1"/>
    <col min="16" max="16" width="16.7109375" customWidth="1"/>
    <col min="17" max="16384" width="9.140625" style="34"/>
  </cols>
  <sheetData>
    <row r="1" spans="1:16" x14ac:dyDescent="0.2">
      <c r="A1" s="2"/>
      <c r="B1" s="3"/>
      <c r="C1" s="3"/>
      <c r="D1" s="3"/>
      <c r="E1" s="3"/>
      <c r="F1" s="3"/>
      <c r="G1" s="3"/>
      <c r="H1" s="3"/>
      <c r="I1" s="3"/>
      <c r="J1" s="3"/>
      <c r="K1" s="2"/>
      <c r="M1" s="3"/>
      <c r="N1" s="3"/>
      <c r="O1" s="3"/>
      <c r="P1" s="4" t="s">
        <v>3</v>
      </c>
    </row>
    <row r="2" spans="1:16" x14ac:dyDescent="0.2">
      <c r="A2" s="2"/>
      <c r="B2" s="3"/>
      <c r="C2" s="3"/>
      <c r="D2" s="3"/>
      <c r="E2" s="3"/>
      <c r="F2" s="3"/>
      <c r="G2" s="3"/>
      <c r="H2" s="3"/>
      <c r="I2" s="3"/>
      <c r="J2" s="3"/>
      <c r="K2" s="2"/>
      <c r="M2" s="3"/>
      <c r="N2" s="3"/>
      <c r="O2" s="3"/>
      <c r="P2" s="4" t="s">
        <v>4</v>
      </c>
    </row>
    <row r="3" spans="1:16" x14ac:dyDescent="0.2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2"/>
      <c r="N3" s="2"/>
      <c r="O3" s="2"/>
    </row>
    <row r="4" spans="1:16" x14ac:dyDescent="0.2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1:16" x14ac:dyDescent="0.2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2"/>
      <c r="N5" s="2"/>
      <c r="O5" s="2"/>
    </row>
    <row r="6" spans="1:16" x14ac:dyDescent="0.2">
      <c r="A6" s="52" t="s">
        <v>35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6" x14ac:dyDescent="0.2">
      <c r="A7" s="5"/>
      <c r="B7" s="5"/>
      <c r="C7" s="5"/>
      <c r="D7" s="5"/>
      <c r="E7" s="6"/>
      <c r="F7" s="7"/>
      <c r="G7" s="7"/>
      <c r="H7" s="8"/>
      <c r="I7" s="8"/>
      <c r="J7" s="8"/>
      <c r="K7" s="9"/>
      <c r="L7" s="9"/>
      <c r="M7" s="2"/>
      <c r="N7" s="2"/>
      <c r="O7" s="2"/>
    </row>
    <row r="8" spans="1:16" x14ac:dyDescent="0.2">
      <c r="A8" s="52" t="s">
        <v>76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</row>
    <row r="9" spans="1:16" ht="13.5" thickBot="1" x14ac:dyDescent="0.25">
      <c r="A9" s="5"/>
      <c r="B9" s="5"/>
      <c r="C9" s="5"/>
      <c r="D9" s="5"/>
      <c r="E9" s="6"/>
      <c r="F9" s="7"/>
      <c r="G9" s="7"/>
      <c r="H9" s="8"/>
      <c r="I9" s="8"/>
      <c r="J9" s="8"/>
      <c r="K9" s="9"/>
      <c r="L9" s="9"/>
      <c r="M9" s="2"/>
      <c r="N9" s="2"/>
      <c r="O9" s="2"/>
    </row>
    <row r="10" spans="1:16" ht="102.75" thickBot="1" x14ac:dyDescent="0.25">
      <c r="A10" s="10" t="s">
        <v>0</v>
      </c>
      <c r="B10" s="11" t="s">
        <v>7</v>
      </c>
      <c r="C10" s="12" t="s">
        <v>1</v>
      </c>
      <c r="D10" s="11" t="s">
        <v>8</v>
      </c>
      <c r="E10" s="13" t="s">
        <v>2</v>
      </c>
      <c r="F10" s="14" t="s">
        <v>9</v>
      </c>
      <c r="G10" s="14" t="s">
        <v>10</v>
      </c>
      <c r="H10" s="14" t="s">
        <v>11</v>
      </c>
      <c r="I10" s="14" t="s">
        <v>12</v>
      </c>
      <c r="J10" s="15" t="s">
        <v>13</v>
      </c>
      <c r="K10" s="14" t="s">
        <v>14</v>
      </c>
      <c r="L10" s="14" t="s">
        <v>15</v>
      </c>
      <c r="M10" s="16" t="s">
        <v>16</v>
      </c>
      <c r="N10" s="16" t="s">
        <v>34</v>
      </c>
      <c r="O10" s="16" t="s">
        <v>17</v>
      </c>
      <c r="P10" s="16" t="s">
        <v>36</v>
      </c>
    </row>
    <row r="11" spans="1:16" ht="25.5" x14ac:dyDescent="0.2">
      <c r="A11" s="35">
        <v>1</v>
      </c>
      <c r="B11" s="35">
        <v>2</v>
      </c>
      <c r="C11" s="36">
        <v>3</v>
      </c>
      <c r="D11" s="35">
        <v>4</v>
      </c>
      <c r="E11" s="35">
        <v>5</v>
      </c>
      <c r="F11" s="35">
        <v>6</v>
      </c>
      <c r="G11" s="37" t="s">
        <v>18</v>
      </c>
      <c r="H11" s="38">
        <v>8</v>
      </c>
      <c r="I11" s="38">
        <v>9</v>
      </c>
      <c r="J11" s="37" t="s">
        <v>19</v>
      </c>
      <c r="K11" s="37" t="s">
        <v>20</v>
      </c>
      <c r="L11" s="37" t="s">
        <v>21</v>
      </c>
      <c r="M11" s="35">
        <v>13</v>
      </c>
      <c r="N11" s="35">
        <v>14</v>
      </c>
      <c r="O11" s="35">
        <v>15</v>
      </c>
      <c r="P11" s="50">
        <v>16</v>
      </c>
    </row>
    <row r="12" spans="1:16" x14ac:dyDescent="0.2">
      <c r="A12" s="42">
        <v>1</v>
      </c>
      <c r="B12" s="43" t="s">
        <v>37</v>
      </c>
      <c r="C12" s="44">
        <v>10000873</v>
      </c>
      <c r="D12" s="42" t="s">
        <v>33</v>
      </c>
      <c r="E12" s="42">
        <v>40</v>
      </c>
      <c r="F12" s="45">
        <v>5.43</v>
      </c>
      <c r="G12" s="45">
        <f>F12*E12</f>
        <v>217.2</v>
      </c>
      <c r="H12" s="46"/>
      <c r="I12" s="46"/>
      <c r="J12" s="1">
        <f>ROUND(I12*1.18,2)</f>
        <v>0</v>
      </c>
      <c r="K12" s="1">
        <f>ROUND(E12*I12,2)</f>
        <v>0</v>
      </c>
      <c r="L12" s="1">
        <f>ROUND(E12*J12,2)</f>
        <v>0</v>
      </c>
      <c r="M12" s="47"/>
      <c r="N12" s="47"/>
      <c r="O12" s="47"/>
      <c r="P12" s="48"/>
    </row>
    <row r="13" spans="1:16" x14ac:dyDescent="0.2">
      <c r="A13" s="42">
        <v>2</v>
      </c>
      <c r="B13" s="43" t="s">
        <v>38</v>
      </c>
      <c r="C13" s="44">
        <v>10144902</v>
      </c>
      <c r="D13" s="42" t="s">
        <v>33</v>
      </c>
      <c r="E13" s="42">
        <v>40</v>
      </c>
      <c r="F13" s="45">
        <v>8.43</v>
      </c>
      <c r="G13" s="45">
        <f t="shared" ref="G13:G47" si="0">F13*E13</f>
        <v>337.2</v>
      </c>
      <c r="H13" s="46"/>
      <c r="I13" s="46"/>
      <c r="J13" s="1">
        <f t="shared" ref="J13:J47" si="1">ROUND(I13*1.18,2)</f>
        <v>0</v>
      </c>
      <c r="K13" s="1">
        <f t="shared" ref="K13:K47" si="2">ROUND(E13*I13,2)</f>
        <v>0</v>
      </c>
      <c r="L13" s="1">
        <f t="shared" ref="L13:L47" si="3">ROUND(E13*J13,2)</f>
        <v>0</v>
      </c>
      <c r="M13" s="47"/>
      <c r="N13" s="47"/>
      <c r="O13" s="47"/>
      <c r="P13" s="48"/>
    </row>
    <row r="14" spans="1:16" x14ac:dyDescent="0.2">
      <c r="A14" s="42">
        <v>3</v>
      </c>
      <c r="B14" s="43" t="s">
        <v>39</v>
      </c>
      <c r="C14" s="44">
        <v>10062162</v>
      </c>
      <c r="D14" s="42" t="s">
        <v>33</v>
      </c>
      <c r="E14" s="42">
        <v>50</v>
      </c>
      <c r="F14" s="45">
        <v>11.96</v>
      </c>
      <c r="G14" s="45">
        <f t="shared" si="0"/>
        <v>598</v>
      </c>
      <c r="H14" s="46"/>
      <c r="I14" s="46"/>
      <c r="J14" s="1">
        <f t="shared" si="1"/>
        <v>0</v>
      </c>
      <c r="K14" s="1">
        <f t="shared" si="2"/>
        <v>0</v>
      </c>
      <c r="L14" s="1">
        <f t="shared" si="3"/>
        <v>0</v>
      </c>
      <c r="M14" s="47"/>
      <c r="N14" s="47"/>
      <c r="O14" s="47"/>
      <c r="P14" s="48"/>
    </row>
    <row r="15" spans="1:16" x14ac:dyDescent="0.2">
      <c r="A15" s="42">
        <v>4</v>
      </c>
      <c r="B15" s="43" t="s">
        <v>40</v>
      </c>
      <c r="C15" s="44">
        <v>10136535</v>
      </c>
      <c r="D15" s="42" t="s">
        <v>33</v>
      </c>
      <c r="E15" s="42">
        <v>263</v>
      </c>
      <c r="F15" s="45">
        <v>15.91</v>
      </c>
      <c r="G15" s="45">
        <f t="shared" si="0"/>
        <v>4184.33</v>
      </c>
      <c r="H15" s="46"/>
      <c r="I15" s="46"/>
      <c r="J15" s="1">
        <f t="shared" si="1"/>
        <v>0</v>
      </c>
      <c r="K15" s="1">
        <f t="shared" si="2"/>
        <v>0</v>
      </c>
      <c r="L15" s="1">
        <f t="shared" si="3"/>
        <v>0</v>
      </c>
      <c r="M15" s="47"/>
      <c r="N15" s="47"/>
      <c r="O15" s="47"/>
      <c r="P15" s="48"/>
    </row>
    <row r="16" spans="1:16" x14ac:dyDescent="0.2">
      <c r="A16" s="42">
        <v>5</v>
      </c>
      <c r="B16" s="43" t="s">
        <v>41</v>
      </c>
      <c r="C16" s="44">
        <v>10147685</v>
      </c>
      <c r="D16" s="42" t="s">
        <v>33</v>
      </c>
      <c r="E16" s="42">
        <v>82</v>
      </c>
      <c r="F16" s="45">
        <v>24.13</v>
      </c>
      <c r="G16" s="45">
        <f t="shared" si="0"/>
        <v>1978.6599999999999</v>
      </c>
      <c r="H16" s="46"/>
      <c r="I16" s="46"/>
      <c r="J16" s="1">
        <f t="shared" si="1"/>
        <v>0</v>
      </c>
      <c r="K16" s="1">
        <f t="shared" si="2"/>
        <v>0</v>
      </c>
      <c r="L16" s="1">
        <f t="shared" si="3"/>
        <v>0</v>
      </c>
      <c r="M16" s="47"/>
      <c r="N16" s="47"/>
      <c r="O16" s="47"/>
      <c r="P16" s="48"/>
    </row>
    <row r="17" spans="1:16" x14ac:dyDescent="0.2">
      <c r="A17" s="42">
        <v>6</v>
      </c>
      <c r="B17" s="43" t="s">
        <v>42</v>
      </c>
      <c r="C17" s="44">
        <v>10000903</v>
      </c>
      <c r="D17" s="42" t="s">
        <v>33</v>
      </c>
      <c r="E17" s="42">
        <v>444</v>
      </c>
      <c r="F17" s="45">
        <v>36.619999999999997</v>
      </c>
      <c r="G17" s="45">
        <f t="shared" si="0"/>
        <v>16259.279999999999</v>
      </c>
      <c r="H17" s="46"/>
      <c r="I17" s="46"/>
      <c r="J17" s="1">
        <f t="shared" si="1"/>
        <v>0</v>
      </c>
      <c r="K17" s="1">
        <f t="shared" si="2"/>
        <v>0</v>
      </c>
      <c r="L17" s="1">
        <f t="shared" si="3"/>
        <v>0</v>
      </c>
      <c r="M17" s="47"/>
      <c r="N17" s="47"/>
      <c r="O17" s="47"/>
      <c r="P17" s="48"/>
    </row>
    <row r="18" spans="1:16" x14ac:dyDescent="0.2">
      <c r="A18" s="42">
        <v>7</v>
      </c>
      <c r="B18" s="43" t="s">
        <v>43</v>
      </c>
      <c r="C18" s="44">
        <v>10149706</v>
      </c>
      <c r="D18" s="42" t="s">
        <v>33</v>
      </c>
      <c r="E18" s="42">
        <v>444</v>
      </c>
      <c r="F18" s="45">
        <v>60.17</v>
      </c>
      <c r="G18" s="45">
        <f t="shared" si="0"/>
        <v>26715.48</v>
      </c>
      <c r="H18" s="46"/>
      <c r="I18" s="46"/>
      <c r="J18" s="1">
        <f t="shared" si="1"/>
        <v>0</v>
      </c>
      <c r="K18" s="1">
        <f t="shared" si="2"/>
        <v>0</v>
      </c>
      <c r="L18" s="1">
        <f t="shared" si="3"/>
        <v>0</v>
      </c>
      <c r="M18" s="47"/>
      <c r="N18" s="47"/>
      <c r="O18" s="47"/>
      <c r="P18" s="48"/>
    </row>
    <row r="19" spans="1:16" x14ac:dyDescent="0.2">
      <c r="A19" s="42">
        <v>8</v>
      </c>
      <c r="B19" s="43" t="s">
        <v>44</v>
      </c>
      <c r="C19" s="44">
        <v>10002504</v>
      </c>
      <c r="D19" s="42" t="s">
        <v>73</v>
      </c>
      <c r="E19" s="42">
        <v>2</v>
      </c>
      <c r="F19" s="45">
        <v>288.39999999999998</v>
      </c>
      <c r="G19" s="45">
        <f t="shared" si="0"/>
        <v>576.79999999999995</v>
      </c>
      <c r="H19" s="46"/>
      <c r="I19" s="46"/>
      <c r="J19" s="1">
        <f t="shared" si="1"/>
        <v>0</v>
      </c>
      <c r="K19" s="1">
        <f t="shared" si="2"/>
        <v>0</v>
      </c>
      <c r="L19" s="1">
        <f t="shared" si="3"/>
        <v>0</v>
      </c>
      <c r="M19" s="47"/>
      <c r="N19" s="47"/>
      <c r="O19" s="47"/>
      <c r="P19" s="48"/>
    </row>
    <row r="20" spans="1:16" x14ac:dyDescent="0.2">
      <c r="A20" s="42">
        <v>9</v>
      </c>
      <c r="B20" s="43" t="s">
        <v>45</v>
      </c>
      <c r="C20" s="44">
        <v>10008499</v>
      </c>
      <c r="D20" s="42" t="s">
        <v>73</v>
      </c>
      <c r="E20" s="42">
        <v>92.799999999999983</v>
      </c>
      <c r="F20" s="45">
        <v>292.51</v>
      </c>
      <c r="G20" s="45">
        <f t="shared" si="0"/>
        <v>27144.927999999993</v>
      </c>
      <c r="H20" s="46"/>
      <c r="I20" s="46"/>
      <c r="J20" s="1">
        <f t="shared" si="1"/>
        <v>0</v>
      </c>
      <c r="K20" s="1">
        <f t="shared" si="2"/>
        <v>0</v>
      </c>
      <c r="L20" s="1">
        <f t="shared" si="3"/>
        <v>0</v>
      </c>
      <c r="M20" s="47"/>
      <c r="N20" s="47"/>
      <c r="O20" s="47"/>
      <c r="P20" s="48"/>
    </row>
    <row r="21" spans="1:16" x14ac:dyDescent="0.2">
      <c r="A21" s="42">
        <v>10</v>
      </c>
      <c r="B21" s="43" t="s">
        <v>46</v>
      </c>
      <c r="C21" s="44">
        <v>10138635</v>
      </c>
      <c r="D21" s="42" t="s">
        <v>33</v>
      </c>
      <c r="E21" s="42">
        <v>20</v>
      </c>
      <c r="F21" s="45">
        <v>36.46</v>
      </c>
      <c r="G21" s="45">
        <f t="shared" si="0"/>
        <v>729.2</v>
      </c>
      <c r="H21" s="46"/>
      <c r="I21" s="46"/>
      <c r="J21" s="1">
        <f t="shared" si="1"/>
        <v>0</v>
      </c>
      <c r="K21" s="1">
        <f t="shared" si="2"/>
        <v>0</v>
      </c>
      <c r="L21" s="1">
        <f t="shared" si="3"/>
        <v>0</v>
      </c>
      <c r="M21" s="47"/>
      <c r="N21" s="47"/>
      <c r="O21" s="47"/>
      <c r="P21" s="48"/>
    </row>
    <row r="22" spans="1:16" x14ac:dyDescent="0.2">
      <c r="A22" s="42">
        <v>11</v>
      </c>
      <c r="B22" s="43" t="s">
        <v>47</v>
      </c>
      <c r="C22" s="44">
        <v>10111790</v>
      </c>
      <c r="D22" s="42" t="s">
        <v>33</v>
      </c>
      <c r="E22" s="42">
        <v>30</v>
      </c>
      <c r="F22" s="45">
        <v>37.26</v>
      </c>
      <c r="G22" s="45">
        <f t="shared" si="0"/>
        <v>1117.8</v>
      </c>
      <c r="H22" s="46"/>
      <c r="I22" s="46"/>
      <c r="J22" s="1">
        <f t="shared" si="1"/>
        <v>0</v>
      </c>
      <c r="K22" s="1">
        <f t="shared" si="2"/>
        <v>0</v>
      </c>
      <c r="L22" s="1">
        <f t="shared" si="3"/>
        <v>0</v>
      </c>
      <c r="M22" s="47"/>
      <c r="N22" s="47"/>
      <c r="O22" s="47"/>
      <c r="P22" s="48"/>
    </row>
    <row r="23" spans="1:16" x14ac:dyDescent="0.2">
      <c r="A23" s="42">
        <v>12</v>
      </c>
      <c r="B23" s="43" t="s">
        <v>48</v>
      </c>
      <c r="C23" s="44">
        <v>10131871</v>
      </c>
      <c r="D23" s="42" t="s">
        <v>33</v>
      </c>
      <c r="E23" s="42">
        <v>50</v>
      </c>
      <c r="F23" s="45">
        <v>122.4</v>
      </c>
      <c r="G23" s="45">
        <f t="shared" si="0"/>
        <v>6120</v>
      </c>
      <c r="H23" s="46"/>
      <c r="I23" s="46"/>
      <c r="J23" s="1">
        <f t="shared" si="1"/>
        <v>0</v>
      </c>
      <c r="K23" s="1">
        <f t="shared" si="2"/>
        <v>0</v>
      </c>
      <c r="L23" s="1">
        <f t="shared" si="3"/>
        <v>0</v>
      </c>
      <c r="M23" s="47"/>
      <c r="N23" s="47"/>
      <c r="O23" s="47"/>
      <c r="P23" s="48"/>
    </row>
    <row r="24" spans="1:16" ht="25.5" x14ac:dyDescent="0.2">
      <c r="A24" s="42">
        <v>13</v>
      </c>
      <c r="B24" s="43" t="s">
        <v>49</v>
      </c>
      <c r="C24" s="44">
        <v>10014261</v>
      </c>
      <c r="D24" s="42" t="s">
        <v>33</v>
      </c>
      <c r="E24" s="42">
        <v>40</v>
      </c>
      <c r="F24" s="45">
        <v>77.260000000000005</v>
      </c>
      <c r="G24" s="45">
        <f t="shared" si="0"/>
        <v>3090.4</v>
      </c>
      <c r="H24" s="46"/>
      <c r="I24" s="46"/>
      <c r="J24" s="1">
        <f t="shared" si="1"/>
        <v>0</v>
      </c>
      <c r="K24" s="1">
        <f t="shared" si="2"/>
        <v>0</v>
      </c>
      <c r="L24" s="1">
        <f t="shared" si="3"/>
        <v>0</v>
      </c>
      <c r="M24" s="47"/>
      <c r="N24" s="47"/>
      <c r="O24" s="47"/>
      <c r="P24" s="48"/>
    </row>
    <row r="25" spans="1:16" x14ac:dyDescent="0.2">
      <c r="A25" s="42">
        <v>14</v>
      </c>
      <c r="B25" s="43" t="s">
        <v>50</v>
      </c>
      <c r="C25" s="44">
        <v>10022714</v>
      </c>
      <c r="D25" s="42" t="s">
        <v>74</v>
      </c>
      <c r="E25" s="42">
        <v>44</v>
      </c>
      <c r="F25" s="45">
        <v>800.45</v>
      </c>
      <c r="G25" s="45">
        <f t="shared" si="0"/>
        <v>35219.800000000003</v>
      </c>
      <c r="H25" s="46"/>
      <c r="I25" s="46"/>
      <c r="J25" s="1">
        <f t="shared" si="1"/>
        <v>0</v>
      </c>
      <c r="K25" s="1">
        <f t="shared" si="2"/>
        <v>0</v>
      </c>
      <c r="L25" s="1">
        <f t="shared" si="3"/>
        <v>0</v>
      </c>
      <c r="M25" s="47"/>
      <c r="N25" s="47"/>
      <c r="O25" s="47"/>
      <c r="P25" s="48"/>
    </row>
    <row r="26" spans="1:16" x14ac:dyDescent="0.2">
      <c r="A26" s="42">
        <v>15</v>
      </c>
      <c r="B26" s="43" t="s">
        <v>51</v>
      </c>
      <c r="C26" s="44">
        <v>10019684</v>
      </c>
      <c r="D26" s="42" t="s">
        <v>73</v>
      </c>
      <c r="E26" s="42">
        <v>694</v>
      </c>
      <c r="F26" s="45">
        <v>218.99</v>
      </c>
      <c r="G26" s="45">
        <f t="shared" si="0"/>
        <v>151979.06</v>
      </c>
      <c r="H26" s="46"/>
      <c r="I26" s="46"/>
      <c r="J26" s="1">
        <f t="shared" si="1"/>
        <v>0</v>
      </c>
      <c r="K26" s="1">
        <f t="shared" si="2"/>
        <v>0</v>
      </c>
      <c r="L26" s="1">
        <f t="shared" si="3"/>
        <v>0</v>
      </c>
      <c r="M26" s="47"/>
      <c r="N26" s="47"/>
      <c r="O26" s="47"/>
      <c r="P26" s="48"/>
    </row>
    <row r="27" spans="1:16" x14ac:dyDescent="0.2">
      <c r="A27" s="42">
        <v>16</v>
      </c>
      <c r="B27" s="43" t="s">
        <v>52</v>
      </c>
      <c r="C27" s="44">
        <v>10002652</v>
      </c>
      <c r="D27" s="42" t="s">
        <v>73</v>
      </c>
      <c r="E27" s="42">
        <v>8</v>
      </c>
      <c r="F27" s="45">
        <v>109.1</v>
      </c>
      <c r="G27" s="45">
        <f t="shared" si="0"/>
        <v>872.8</v>
      </c>
      <c r="H27" s="46"/>
      <c r="I27" s="46"/>
      <c r="J27" s="1">
        <f t="shared" si="1"/>
        <v>0</v>
      </c>
      <c r="K27" s="1">
        <f t="shared" si="2"/>
        <v>0</v>
      </c>
      <c r="L27" s="1">
        <f t="shared" si="3"/>
        <v>0</v>
      </c>
      <c r="M27" s="47"/>
      <c r="N27" s="47"/>
      <c r="O27" s="47"/>
      <c r="P27" s="48"/>
    </row>
    <row r="28" spans="1:16" x14ac:dyDescent="0.2">
      <c r="A28" s="42">
        <v>17</v>
      </c>
      <c r="B28" s="43" t="s">
        <v>53</v>
      </c>
      <c r="C28" s="44">
        <v>10002656</v>
      </c>
      <c r="D28" s="42" t="s">
        <v>73</v>
      </c>
      <c r="E28" s="42">
        <v>30</v>
      </c>
      <c r="F28" s="45">
        <v>114</v>
      </c>
      <c r="G28" s="45">
        <f t="shared" si="0"/>
        <v>3420</v>
      </c>
      <c r="H28" s="46"/>
      <c r="I28" s="46"/>
      <c r="J28" s="1">
        <f t="shared" si="1"/>
        <v>0</v>
      </c>
      <c r="K28" s="1">
        <f t="shared" si="2"/>
        <v>0</v>
      </c>
      <c r="L28" s="1">
        <f t="shared" si="3"/>
        <v>0</v>
      </c>
      <c r="M28" s="47"/>
      <c r="N28" s="47"/>
      <c r="O28" s="47"/>
      <c r="P28" s="48"/>
    </row>
    <row r="29" spans="1:16" x14ac:dyDescent="0.2">
      <c r="A29" s="42">
        <v>18</v>
      </c>
      <c r="B29" s="43" t="s">
        <v>54</v>
      </c>
      <c r="C29" s="44">
        <v>10002658</v>
      </c>
      <c r="D29" s="42" t="s">
        <v>73</v>
      </c>
      <c r="E29" s="42">
        <v>130</v>
      </c>
      <c r="F29" s="45">
        <v>109.1</v>
      </c>
      <c r="G29" s="45">
        <f t="shared" si="0"/>
        <v>14183</v>
      </c>
      <c r="H29" s="46"/>
      <c r="I29" s="46"/>
      <c r="J29" s="1">
        <f t="shared" si="1"/>
        <v>0</v>
      </c>
      <c r="K29" s="1">
        <f t="shared" si="2"/>
        <v>0</v>
      </c>
      <c r="L29" s="1">
        <f t="shared" si="3"/>
        <v>0</v>
      </c>
      <c r="M29" s="47"/>
      <c r="N29" s="47"/>
      <c r="O29" s="47"/>
      <c r="P29" s="48"/>
    </row>
    <row r="30" spans="1:16" x14ac:dyDescent="0.2">
      <c r="A30" s="42">
        <v>19</v>
      </c>
      <c r="B30" s="43" t="s">
        <v>55</v>
      </c>
      <c r="C30" s="44">
        <v>10002660</v>
      </c>
      <c r="D30" s="42" t="s">
        <v>73</v>
      </c>
      <c r="E30" s="42">
        <v>289</v>
      </c>
      <c r="F30" s="45">
        <v>109.1</v>
      </c>
      <c r="G30" s="45">
        <f t="shared" si="0"/>
        <v>31529.899999999998</v>
      </c>
      <c r="H30" s="46"/>
      <c r="I30" s="46"/>
      <c r="J30" s="1">
        <f t="shared" si="1"/>
        <v>0</v>
      </c>
      <c r="K30" s="1">
        <f t="shared" si="2"/>
        <v>0</v>
      </c>
      <c r="L30" s="1">
        <f t="shared" si="3"/>
        <v>0</v>
      </c>
      <c r="M30" s="47"/>
      <c r="N30" s="47"/>
      <c r="O30" s="47"/>
      <c r="P30" s="48"/>
    </row>
    <row r="31" spans="1:16" x14ac:dyDescent="0.2">
      <c r="A31" s="42">
        <v>20</v>
      </c>
      <c r="B31" s="43" t="s">
        <v>56</v>
      </c>
      <c r="C31" s="44">
        <v>10002662</v>
      </c>
      <c r="D31" s="42" t="s">
        <v>73</v>
      </c>
      <c r="E31" s="42">
        <v>67.5</v>
      </c>
      <c r="F31" s="45">
        <v>109.1</v>
      </c>
      <c r="G31" s="45">
        <f t="shared" si="0"/>
        <v>7364.25</v>
      </c>
      <c r="H31" s="46"/>
      <c r="I31" s="46"/>
      <c r="J31" s="1">
        <f t="shared" si="1"/>
        <v>0</v>
      </c>
      <c r="K31" s="1">
        <f t="shared" si="2"/>
        <v>0</v>
      </c>
      <c r="L31" s="1">
        <f t="shared" si="3"/>
        <v>0</v>
      </c>
      <c r="M31" s="47"/>
      <c r="N31" s="47"/>
      <c r="O31" s="47"/>
      <c r="P31" s="48"/>
    </row>
    <row r="32" spans="1:16" x14ac:dyDescent="0.2">
      <c r="A32" s="42">
        <v>21</v>
      </c>
      <c r="B32" s="43" t="s">
        <v>57</v>
      </c>
      <c r="C32" s="44">
        <v>10002664</v>
      </c>
      <c r="D32" s="42" t="s">
        <v>73</v>
      </c>
      <c r="E32" s="42">
        <v>75</v>
      </c>
      <c r="F32" s="45">
        <v>109.1</v>
      </c>
      <c r="G32" s="45">
        <f t="shared" si="0"/>
        <v>8182.5</v>
      </c>
      <c r="H32" s="46"/>
      <c r="I32" s="46"/>
      <c r="J32" s="1">
        <f t="shared" si="1"/>
        <v>0</v>
      </c>
      <c r="K32" s="1">
        <f t="shared" si="2"/>
        <v>0</v>
      </c>
      <c r="L32" s="1">
        <f t="shared" si="3"/>
        <v>0</v>
      </c>
      <c r="M32" s="47"/>
      <c r="N32" s="47"/>
      <c r="O32" s="47"/>
      <c r="P32" s="48"/>
    </row>
    <row r="33" spans="1:16" x14ac:dyDescent="0.2">
      <c r="A33" s="42">
        <v>22</v>
      </c>
      <c r="B33" s="43" t="s">
        <v>58</v>
      </c>
      <c r="C33" s="44">
        <v>10002666</v>
      </c>
      <c r="D33" s="42" t="s">
        <v>73</v>
      </c>
      <c r="E33" s="42">
        <v>10</v>
      </c>
      <c r="F33" s="45">
        <v>109.1</v>
      </c>
      <c r="G33" s="45">
        <f t="shared" si="0"/>
        <v>1091</v>
      </c>
      <c r="H33" s="46"/>
      <c r="I33" s="46"/>
      <c r="J33" s="1">
        <f t="shared" si="1"/>
        <v>0</v>
      </c>
      <c r="K33" s="1">
        <f t="shared" si="2"/>
        <v>0</v>
      </c>
      <c r="L33" s="1">
        <f t="shared" si="3"/>
        <v>0</v>
      </c>
      <c r="M33" s="47"/>
      <c r="N33" s="47"/>
      <c r="O33" s="47"/>
      <c r="P33" s="48"/>
    </row>
    <row r="34" spans="1:16" x14ac:dyDescent="0.2">
      <c r="A34" s="42">
        <v>23</v>
      </c>
      <c r="B34" s="43" t="s">
        <v>59</v>
      </c>
      <c r="C34" s="44">
        <v>10090044</v>
      </c>
      <c r="D34" s="42" t="s">
        <v>33</v>
      </c>
      <c r="E34" s="42">
        <v>30</v>
      </c>
      <c r="F34" s="45">
        <v>2449.3000000000002</v>
      </c>
      <c r="G34" s="45">
        <f t="shared" si="0"/>
        <v>73479</v>
      </c>
      <c r="H34" s="46"/>
      <c r="I34" s="46"/>
      <c r="J34" s="1">
        <f t="shared" si="1"/>
        <v>0</v>
      </c>
      <c r="K34" s="1">
        <f t="shared" si="2"/>
        <v>0</v>
      </c>
      <c r="L34" s="1">
        <f t="shared" si="3"/>
        <v>0</v>
      </c>
      <c r="M34" s="47"/>
      <c r="N34" s="47"/>
      <c r="O34" s="47"/>
      <c r="P34" s="48"/>
    </row>
    <row r="35" spans="1:16" ht="25.5" x14ac:dyDescent="0.2">
      <c r="A35" s="42">
        <v>24</v>
      </c>
      <c r="B35" s="43" t="s">
        <v>60</v>
      </c>
      <c r="C35" s="44">
        <v>10002811</v>
      </c>
      <c r="D35" s="42" t="s">
        <v>73</v>
      </c>
      <c r="E35" s="42">
        <v>107</v>
      </c>
      <c r="F35" s="45">
        <v>143.05000000000001</v>
      </c>
      <c r="G35" s="45">
        <f t="shared" si="0"/>
        <v>15306.35</v>
      </c>
      <c r="H35" s="46"/>
      <c r="I35" s="46"/>
      <c r="J35" s="1">
        <f t="shared" si="1"/>
        <v>0</v>
      </c>
      <c r="K35" s="1">
        <f t="shared" si="2"/>
        <v>0</v>
      </c>
      <c r="L35" s="1">
        <f t="shared" si="3"/>
        <v>0</v>
      </c>
      <c r="M35" s="47"/>
      <c r="N35" s="47"/>
      <c r="O35" s="47"/>
      <c r="P35" s="48"/>
    </row>
    <row r="36" spans="1:16" ht="25.5" x14ac:dyDescent="0.2">
      <c r="A36" s="42">
        <v>25</v>
      </c>
      <c r="B36" s="43" t="s">
        <v>61</v>
      </c>
      <c r="C36" s="44">
        <v>10002817</v>
      </c>
      <c r="D36" s="42" t="s">
        <v>73</v>
      </c>
      <c r="E36" s="42">
        <v>50</v>
      </c>
      <c r="F36" s="45">
        <v>126.1</v>
      </c>
      <c r="G36" s="45">
        <f t="shared" si="0"/>
        <v>6305</v>
      </c>
      <c r="H36" s="46"/>
      <c r="I36" s="46"/>
      <c r="J36" s="1">
        <f t="shared" si="1"/>
        <v>0</v>
      </c>
      <c r="K36" s="1">
        <f t="shared" si="2"/>
        <v>0</v>
      </c>
      <c r="L36" s="1">
        <f t="shared" si="3"/>
        <v>0</v>
      </c>
      <c r="M36" s="47"/>
      <c r="N36" s="47"/>
      <c r="O36" s="47"/>
      <c r="P36" s="48"/>
    </row>
    <row r="37" spans="1:16" x14ac:dyDescent="0.2">
      <c r="A37" s="42">
        <v>26</v>
      </c>
      <c r="B37" s="43" t="s">
        <v>62</v>
      </c>
      <c r="C37" s="44">
        <v>10116946</v>
      </c>
      <c r="D37" s="42" t="s">
        <v>75</v>
      </c>
      <c r="E37" s="42">
        <v>6</v>
      </c>
      <c r="F37" s="45">
        <v>300.85000000000002</v>
      </c>
      <c r="G37" s="45">
        <f t="shared" si="0"/>
        <v>1805.1000000000001</v>
      </c>
      <c r="H37" s="46"/>
      <c r="I37" s="46"/>
      <c r="J37" s="1">
        <f t="shared" si="1"/>
        <v>0</v>
      </c>
      <c r="K37" s="1">
        <f t="shared" si="2"/>
        <v>0</v>
      </c>
      <c r="L37" s="1">
        <f t="shared" si="3"/>
        <v>0</v>
      </c>
      <c r="M37" s="47"/>
      <c r="N37" s="47"/>
      <c r="O37" s="47"/>
      <c r="P37" s="48"/>
    </row>
    <row r="38" spans="1:16" x14ac:dyDescent="0.2">
      <c r="A38" s="42">
        <v>27</v>
      </c>
      <c r="B38" s="43" t="s">
        <v>63</v>
      </c>
      <c r="C38" s="44">
        <v>10123816</v>
      </c>
      <c r="D38" s="42" t="s">
        <v>73</v>
      </c>
      <c r="E38" s="42">
        <v>3.5</v>
      </c>
      <c r="F38" s="45">
        <v>2041.84</v>
      </c>
      <c r="G38" s="45">
        <f t="shared" si="0"/>
        <v>7146.44</v>
      </c>
      <c r="H38" s="46"/>
      <c r="I38" s="46"/>
      <c r="J38" s="1">
        <f t="shared" si="1"/>
        <v>0</v>
      </c>
      <c r="K38" s="1">
        <f t="shared" si="2"/>
        <v>0</v>
      </c>
      <c r="L38" s="1">
        <f t="shared" si="3"/>
        <v>0</v>
      </c>
      <c r="M38" s="47"/>
      <c r="N38" s="47"/>
      <c r="O38" s="47"/>
      <c r="P38" s="48"/>
    </row>
    <row r="39" spans="1:16" x14ac:dyDescent="0.2">
      <c r="A39" s="42">
        <v>28</v>
      </c>
      <c r="B39" s="43" t="s">
        <v>64</v>
      </c>
      <c r="C39" s="44">
        <v>10158572</v>
      </c>
      <c r="D39" s="42" t="s">
        <v>75</v>
      </c>
      <c r="E39" s="42">
        <v>40</v>
      </c>
      <c r="F39" s="45">
        <v>451.32</v>
      </c>
      <c r="G39" s="45">
        <f t="shared" si="0"/>
        <v>18052.8</v>
      </c>
      <c r="H39" s="46"/>
      <c r="I39" s="46"/>
      <c r="J39" s="1">
        <f t="shared" si="1"/>
        <v>0</v>
      </c>
      <c r="K39" s="1">
        <f t="shared" si="2"/>
        <v>0</v>
      </c>
      <c r="L39" s="1">
        <f t="shared" si="3"/>
        <v>0</v>
      </c>
      <c r="M39" s="47"/>
      <c r="N39" s="47"/>
      <c r="O39" s="47"/>
      <c r="P39" s="48"/>
    </row>
    <row r="40" spans="1:16" x14ac:dyDescent="0.2">
      <c r="A40" s="42">
        <v>29</v>
      </c>
      <c r="B40" s="43" t="s">
        <v>65</v>
      </c>
      <c r="C40" s="44">
        <v>10020901</v>
      </c>
      <c r="D40" s="42" t="s">
        <v>73</v>
      </c>
      <c r="E40" s="42">
        <v>2</v>
      </c>
      <c r="F40" s="45">
        <v>720.51</v>
      </c>
      <c r="G40" s="45">
        <f t="shared" si="0"/>
        <v>1441.02</v>
      </c>
      <c r="H40" s="46"/>
      <c r="I40" s="46"/>
      <c r="J40" s="1">
        <f t="shared" si="1"/>
        <v>0</v>
      </c>
      <c r="K40" s="1">
        <f t="shared" si="2"/>
        <v>0</v>
      </c>
      <c r="L40" s="1">
        <f t="shared" si="3"/>
        <v>0</v>
      </c>
      <c r="M40" s="47"/>
      <c r="N40" s="47"/>
      <c r="O40" s="47"/>
      <c r="P40" s="48"/>
    </row>
    <row r="41" spans="1:16" x14ac:dyDescent="0.2">
      <c r="A41" s="42">
        <v>30</v>
      </c>
      <c r="B41" s="43" t="s">
        <v>66</v>
      </c>
      <c r="C41" s="44">
        <v>10020900</v>
      </c>
      <c r="D41" s="42" t="s">
        <v>73</v>
      </c>
      <c r="E41" s="42">
        <v>21.549999999999926</v>
      </c>
      <c r="F41" s="45">
        <v>720.51</v>
      </c>
      <c r="G41" s="45">
        <f t="shared" si="0"/>
        <v>15526.990499999947</v>
      </c>
      <c r="H41" s="46"/>
      <c r="I41" s="46"/>
      <c r="J41" s="1">
        <f t="shared" si="1"/>
        <v>0</v>
      </c>
      <c r="K41" s="1">
        <f t="shared" si="2"/>
        <v>0</v>
      </c>
      <c r="L41" s="1">
        <f t="shared" si="3"/>
        <v>0</v>
      </c>
      <c r="M41" s="47"/>
      <c r="N41" s="47"/>
      <c r="O41" s="47"/>
      <c r="P41" s="48"/>
    </row>
    <row r="42" spans="1:16" x14ac:dyDescent="0.2">
      <c r="A42" s="42">
        <v>31</v>
      </c>
      <c r="B42" s="43" t="s">
        <v>67</v>
      </c>
      <c r="C42" s="44">
        <v>10002528</v>
      </c>
      <c r="D42" s="42" t="s">
        <v>73</v>
      </c>
      <c r="E42" s="42">
        <v>7.509999999999927</v>
      </c>
      <c r="F42" s="45">
        <v>726.51</v>
      </c>
      <c r="G42" s="45">
        <f t="shared" si="0"/>
        <v>5456.0900999999467</v>
      </c>
      <c r="H42" s="46"/>
      <c r="I42" s="46"/>
      <c r="J42" s="1">
        <f t="shared" si="1"/>
        <v>0</v>
      </c>
      <c r="K42" s="1">
        <f t="shared" si="2"/>
        <v>0</v>
      </c>
      <c r="L42" s="1">
        <f t="shared" si="3"/>
        <v>0</v>
      </c>
      <c r="M42" s="47"/>
      <c r="N42" s="47"/>
      <c r="O42" s="47"/>
      <c r="P42" s="48"/>
    </row>
    <row r="43" spans="1:16" x14ac:dyDescent="0.2">
      <c r="A43" s="42">
        <v>32</v>
      </c>
      <c r="B43" s="43" t="s">
        <v>68</v>
      </c>
      <c r="C43" s="44">
        <v>10002532</v>
      </c>
      <c r="D43" s="42" t="s">
        <v>33</v>
      </c>
      <c r="E43" s="42">
        <v>28.5</v>
      </c>
      <c r="F43" s="45">
        <v>726.51</v>
      </c>
      <c r="G43" s="45">
        <f t="shared" si="0"/>
        <v>20705.535</v>
      </c>
      <c r="H43" s="46"/>
      <c r="I43" s="46"/>
      <c r="J43" s="1">
        <f t="shared" si="1"/>
        <v>0</v>
      </c>
      <c r="K43" s="1">
        <f t="shared" si="2"/>
        <v>0</v>
      </c>
      <c r="L43" s="1">
        <f t="shared" si="3"/>
        <v>0</v>
      </c>
      <c r="M43" s="47"/>
      <c r="N43" s="47"/>
      <c r="O43" s="47"/>
      <c r="P43" s="48"/>
    </row>
    <row r="44" spans="1:16" x14ac:dyDescent="0.2">
      <c r="A44" s="42">
        <v>33</v>
      </c>
      <c r="B44" s="43" t="s">
        <v>69</v>
      </c>
      <c r="C44" s="44">
        <v>10020894</v>
      </c>
      <c r="D44" s="42" t="s">
        <v>73</v>
      </c>
      <c r="E44" s="42">
        <v>20</v>
      </c>
      <c r="F44" s="45">
        <v>726.51</v>
      </c>
      <c r="G44" s="45">
        <f t="shared" si="0"/>
        <v>14530.2</v>
      </c>
      <c r="H44" s="46"/>
      <c r="I44" s="46"/>
      <c r="J44" s="1">
        <f t="shared" si="1"/>
        <v>0</v>
      </c>
      <c r="K44" s="1">
        <f t="shared" si="2"/>
        <v>0</v>
      </c>
      <c r="L44" s="1">
        <f t="shared" si="3"/>
        <v>0</v>
      </c>
      <c r="M44" s="47"/>
      <c r="N44" s="47"/>
      <c r="O44" s="47"/>
      <c r="P44" s="48"/>
    </row>
    <row r="45" spans="1:16" x14ac:dyDescent="0.2">
      <c r="A45" s="42">
        <v>34</v>
      </c>
      <c r="B45" s="43" t="s">
        <v>70</v>
      </c>
      <c r="C45" s="44">
        <v>10006409</v>
      </c>
      <c r="D45" s="42" t="s">
        <v>73</v>
      </c>
      <c r="E45" s="42">
        <v>1</v>
      </c>
      <c r="F45" s="45">
        <v>726.51</v>
      </c>
      <c r="G45" s="45">
        <f t="shared" si="0"/>
        <v>726.51</v>
      </c>
      <c r="H45" s="46"/>
      <c r="I45" s="46"/>
      <c r="J45" s="1">
        <f t="shared" si="1"/>
        <v>0</v>
      </c>
      <c r="K45" s="1">
        <f t="shared" si="2"/>
        <v>0</v>
      </c>
      <c r="L45" s="1">
        <f t="shared" si="3"/>
        <v>0</v>
      </c>
      <c r="M45" s="47"/>
      <c r="N45" s="47"/>
      <c r="O45" s="47"/>
      <c r="P45" s="48"/>
    </row>
    <row r="46" spans="1:16" x14ac:dyDescent="0.2">
      <c r="A46" s="42">
        <v>35</v>
      </c>
      <c r="B46" s="43" t="s">
        <v>71</v>
      </c>
      <c r="C46" s="44">
        <v>10020896</v>
      </c>
      <c r="D46" s="42" t="s">
        <v>73</v>
      </c>
      <c r="E46" s="42">
        <v>1</v>
      </c>
      <c r="F46" s="45">
        <v>726.51</v>
      </c>
      <c r="G46" s="45">
        <f t="shared" si="0"/>
        <v>726.51</v>
      </c>
      <c r="H46" s="46"/>
      <c r="I46" s="46"/>
      <c r="J46" s="1">
        <f t="shared" si="1"/>
        <v>0</v>
      </c>
      <c r="K46" s="1">
        <f t="shared" si="2"/>
        <v>0</v>
      </c>
      <c r="L46" s="1">
        <f t="shared" si="3"/>
        <v>0</v>
      </c>
      <c r="M46" s="47"/>
      <c r="N46" s="47"/>
      <c r="O46" s="47"/>
      <c r="P46" s="48"/>
    </row>
    <row r="47" spans="1:16" x14ac:dyDescent="0.2">
      <c r="A47" s="42">
        <v>36</v>
      </c>
      <c r="B47" s="43" t="s">
        <v>72</v>
      </c>
      <c r="C47" s="44">
        <v>10012744</v>
      </c>
      <c r="D47" s="42" t="s">
        <v>73</v>
      </c>
      <c r="E47" s="42">
        <v>34</v>
      </c>
      <c r="F47" s="45">
        <v>726.51</v>
      </c>
      <c r="G47" s="45">
        <f t="shared" si="0"/>
        <v>24701.34</v>
      </c>
      <c r="H47" s="46"/>
      <c r="I47" s="46"/>
      <c r="J47" s="1">
        <f t="shared" si="1"/>
        <v>0</v>
      </c>
      <c r="K47" s="1">
        <f t="shared" si="2"/>
        <v>0</v>
      </c>
      <c r="L47" s="1">
        <f t="shared" si="3"/>
        <v>0</v>
      </c>
      <c r="M47" s="47"/>
      <c r="N47" s="47"/>
      <c r="O47" s="47"/>
      <c r="P47" s="48"/>
    </row>
    <row r="48" spans="1:16" x14ac:dyDescent="0.2">
      <c r="A48" s="17"/>
      <c r="B48" s="18"/>
      <c r="C48" s="19"/>
      <c r="D48" s="17"/>
      <c r="E48" s="20"/>
      <c r="F48" s="21" t="s">
        <v>22</v>
      </c>
      <c r="G48" s="21">
        <f>SUM(G12:G47)</f>
        <v>548820.47359999991</v>
      </c>
      <c r="H48" s="21"/>
      <c r="I48" s="21"/>
      <c r="J48" s="21"/>
      <c r="K48" s="21"/>
      <c r="L48" s="21"/>
      <c r="M48" s="22"/>
      <c r="N48" s="22"/>
      <c r="O48" s="22"/>
      <c r="P48" s="49"/>
    </row>
    <row r="49" spans="1:16" x14ac:dyDescent="0.2">
      <c r="A49" s="17"/>
      <c r="B49" s="18"/>
      <c r="C49" s="19"/>
      <c r="D49" s="17"/>
      <c r="E49" s="20"/>
      <c r="F49" s="39"/>
      <c r="G49" s="39"/>
      <c r="H49" s="21"/>
      <c r="I49" s="21"/>
      <c r="J49" s="21"/>
      <c r="K49" s="23"/>
      <c r="L49" s="23"/>
      <c r="M49" s="22"/>
      <c r="N49" s="22"/>
      <c r="O49" s="22"/>
      <c r="P49" s="49"/>
    </row>
    <row r="50" spans="1:16" x14ac:dyDescent="0.2">
      <c r="A50" s="17"/>
      <c r="B50" s="18"/>
      <c r="C50" s="19"/>
      <c r="D50" s="17"/>
      <c r="E50" s="20"/>
      <c r="F50" s="39"/>
      <c r="G50" s="39"/>
      <c r="H50" s="21"/>
      <c r="I50" s="21"/>
      <c r="J50" s="21"/>
      <c r="K50" s="23"/>
      <c r="L50" s="23"/>
      <c r="M50" s="22"/>
      <c r="N50" s="22"/>
      <c r="O50" s="22"/>
      <c r="P50" s="49"/>
    </row>
    <row r="51" spans="1:16" x14ac:dyDescent="0.2">
      <c r="A51" s="24" t="s">
        <v>23</v>
      </c>
      <c r="B51" s="24"/>
      <c r="C51" s="21">
        <f>G48*1.18</f>
        <v>647608.15884799988</v>
      </c>
      <c r="D51" s="5"/>
      <c r="E51" s="8"/>
      <c r="F51" s="40"/>
      <c r="G51" s="41"/>
      <c r="H51" s="8"/>
      <c r="I51" s="8"/>
      <c r="J51" s="25"/>
      <c r="K51" s="25"/>
      <c r="L51" s="25"/>
      <c r="M51" s="3"/>
      <c r="N51" s="3"/>
      <c r="O51" s="3"/>
      <c r="P51" s="49"/>
    </row>
    <row r="52" spans="1:16" x14ac:dyDescent="0.2">
      <c r="A52" s="5"/>
      <c r="B52" s="5"/>
      <c r="C52" s="5"/>
      <c r="D52" s="5"/>
      <c r="E52" s="6"/>
      <c r="F52" s="7"/>
      <c r="G52" s="8"/>
      <c r="H52" s="8"/>
      <c r="I52" s="8"/>
      <c r="J52" s="25"/>
      <c r="K52" s="25"/>
      <c r="L52" s="25"/>
      <c r="M52" s="3"/>
      <c r="N52" s="3"/>
      <c r="O52" s="3"/>
      <c r="P52" s="49"/>
    </row>
    <row r="53" spans="1:16" x14ac:dyDescent="0.2">
      <c r="A53" s="26" t="s">
        <v>24</v>
      </c>
      <c r="B53" s="26"/>
      <c r="C53" s="26"/>
      <c r="D53" s="26"/>
      <c r="E53" s="26"/>
      <c r="F53" s="26"/>
      <c r="G53" s="26"/>
      <c r="H53" s="26"/>
      <c r="I53" s="26"/>
      <c r="J53" s="25"/>
      <c r="K53" s="25"/>
      <c r="L53" s="25"/>
      <c r="M53" s="3"/>
      <c r="N53" s="3"/>
      <c r="O53" s="3"/>
      <c r="P53" s="49"/>
    </row>
    <row r="54" spans="1:16" x14ac:dyDescent="0.2">
      <c r="A54" s="26" t="s">
        <v>25</v>
      </c>
      <c r="B54" s="26"/>
      <c r="C54" s="26"/>
      <c r="D54" s="26"/>
      <c r="E54" s="26"/>
      <c r="F54" s="26"/>
      <c r="G54" s="26"/>
      <c r="H54" s="26"/>
      <c r="I54" s="26"/>
      <c r="J54" s="25"/>
      <c r="K54" s="25"/>
      <c r="L54" s="25"/>
      <c r="M54" s="3"/>
      <c r="N54" s="3"/>
      <c r="O54" s="3"/>
      <c r="P54" s="49"/>
    </row>
    <row r="55" spans="1:16" x14ac:dyDescent="0.2">
      <c r="A55" s="26" t="s">
        <v>26</v>
      </c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3"/>
      <c r="P55" s="49"/>
    </row>
    <row r="56" spans="1:16" x14ac:dyDescent="0.2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3"/>
      <c r="P56" s="49"/>
    </row>
    <row r="57" spans="1:16" x14ac:dyDescent="0.2">
      <c r="A57" s="26" t="s">
        <v>27</v>
      </c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3"/>
      <c r="P57" s="49"/>
    </row>
    <row r="58" spans="1:16" x14ac:dyDescent="0.2">
      <c r="A58" s="27"/>
      <c r="B58" s="27"/>
      <c r="C58" s="27"/>
      <c r="D58" s="27"/>
      <c r="E58" s="27"/>
      <c r="F58" s="28"/>
      <c r="G58" s="28"/>
      <c r="H58" s="28"/>
      <c r="I58" s="28"/>
      <c r="J58" s="28"/>
      <c r="K58" s="28"/>
      <c r="L58" s="28"/>
      <c r="M58" s="27"/>
      <c r="N58" s="27"/>
      <c r="O58" s="27"/>
      <c r="P58" s="49"/>
    </row>
    <row r="59" spans="1:16" x14ac:dyDescent="0.2">
      <c r="A59" s="29" t="s">
        <v>28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3"/>
      <c r="P59" s="49"/>
    </row>
    <row r="60" spans="1:16" x14ac:dyDescent="0.2">
      <c r="A60" s="30" t="s">
        <v>29</v>
      </c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3"/>
      <c r="O60" s="3"/>
      <c r="P60" s="49"/>
    </row>
    <row r="61" spans="1:16" x14ac:dyDescent="0.2">
      <c r="A61" s="27"/>
      <c r="B61" s="27"/>
      <c r="C61" s="27"/>
      <c r="D61" s="27"/>
      <c r="E61" s="27"/>
      <c r="F61" s="28"/>
      <c r="G61" s="28"/>
      <c r="H61" s="28"/>
      <c r="I61" s="28"/>
      <c r="J61" s="28"/>
      <c r="K61" s="28"/>
      <c r="L61" s="28"/>
      <c r="M61" s="27"/>
      <c r="N61" s="27"/>
      <c r="O61" s="27"/>
      <c r="P61" s="49"/>
    </row>
    <row r="62" spans="1:16" x14ac:dyDescent="0.2">
      <c r="A62" s="31"/>
      <c r="B62" s="31"/>
      <c r="C62" s="31"/>
      <c r="D62" s="31"/>
      <c r="E62" s="31"/>
      <c r="F62" s="32"/>
      <c r="G62" s="32"/>
      <c r="H62" s="32"/>
      <c r="I62" s="32"/>
      <c r="J62" s="32"/>
      <c r="K62" s="32"/>
      <c r="L62" s="32"/>
      <c r="M62" s="31"/>
      <c r="N62" s="31"/>
      <c r="O62" s="31"/>
      <c r="P62" s="49"/>
    </row>
    <row r="63" spans="1:16" x14ac:dyDescent="0.2">
      <c r="A63" s="27"/>
      <c r="B63" s="27"/>
      <c r="C63" s="27"/>
      <c r="D63" s="27"/>
      <c r="E63" s="27"/>
      <c r="F63" s="28"/>
      <c r="G63" s="28"/>
      <c r="H63" s="28"/>
      <c r="I63" s="28"/>
      <c r="J63" s="9"/>
      <c r="K63" s="9"/>
      <c r="L63" s="9"/>
      <c r="M63" s="2"/>
      <c r="N63" s="2"/>
      <c r="O63" s="2"/>
      <c r="P63" s="49"/>
    </row>
    <row r="64" spans="1:16" x14ac:dyDescent="0.2">
      <c r="A64" s="53" t="s">
        <v>30</v>
      </c>
      <c r="B64" s="53"/>
      <c r="C64" s="53"/>
      <c r="D64" s="53"/>
      <c r="E64" s="53"/>
      <c r="F64" s="53"/>
      <c r="G64" s="8"/>
      <c r="H64" s="8"/>
      <c r="I64" s="8"/>
      <c r="J64" s="9"/>
      <c r="K64" s="9"/>
      <c r="L64" s="9"/>
      <c r="M64" s="2"/>
      <c r="N64" s="2"/>
      <c r="O64" s="2"/>
      <c r="P64" s="49"/>
    </row>
    <row r="65" spans="1:16" ht="15.75" x14ac:dyDescent="0.2">
      <c r="A65" s="51" t="s">
        <v>31</v>
      </c>
      <c r="B65" s="51"/>
      <c r="C65" s="51"/>
      <c r="D65" s="51"/>
      <c r="E65" s="51"/>
      <c r="F65" s="51"/>
      <c r="G65" s="8"/>
      <c r="H65" s="8"/>
      <c r="I65" s="8"/>
      <c r="J65" s="9"/>
      <c r="K65" s="9"/>
      <c r="L65" s="9"/>
      <c r="M65" s="2"/>
      <c r="N65" s="2"/>
      <c r="O65" s="2"/>
      <c r="P65" s="49"/>
    </row>
    <row r="66" spans="1:16" x14ac:dyDescent="0.2">
      <c r="A66" s="53" t="s">
        <v>30</v>
      </c>
      <c r="B66" s="53"/>
      <c r="C66" s="53"/>
      <c r="D66" s="53"/>
      <c r="E66" s="53"/>
      <c r="F66" s="53"/>
      <c r="G66" s="8"/>
      <c r="H66" s="8"/>
      <c r="I66" s="8"/>
      <c r="J66" s="9"/>
      <c r="K66" s="9"/>
      <c r="L66" s="9"/>
      <c r="M66" s="2"/>
      <c r="N66" s="2"/>
      <c r="O66" s="2"/>
      <c r="P66" s="49"/>
    </row>
    <row r="67" spans="1:16" ht="15.75" x14ac:dyDescent="0.2">
      <c r="A67" s="51" t="s">
        <v>32</v>
      </c>
      <c r="B67" s="51"/>
      <c r="C67" s="51"/>
      <c r="D67" s="51"/>
      <c r="E67" s="51"/>
      <c r="F67" s="7"/>
      <c r="G67" s="8"/>
      <c r="H67" s="8"/>
      <c r="I67" s="8"/>
      <c r="J67" s="9"/>
      <c r="K67" s="9"/>
      <c r="L67" s="9"/>
      <c r="M67" s="2"/>
      <c r="N67" s="2"/>
      <c r="O67" s="2"/>
      <c r="P67" s="49"/>
    </row>
    <row r="68" spans="1:16" x14ac:dyDescent="0.2">
      <c r="A68" s="5"/>
      <c r="B68" s="5"/>
      <c r="C68" s="5"/>
      <c r="D68" s="5"/>
      <c r="E68" s="6"/>
      <c r="F68" s="7"/>
      <c r="G68" s="7"/>
      <c r="H68" s="8"/>
      <c r="I68" s="8"/>
      <c r="J68" s="8"/>
      <c r="K68" s="9"/>
      <c r="L68" s="9"/>
      <c r="M68" s="2"/>
      <c r="N68" s="2"/>
      <c r="O68" s="2"/>
      <c r="P68" s="49"/>
    </row>
    <row r="69" spans="1:16" x14ac:dyDescent="0.2">
      <c r="A69" s="5"/>
      <c r="B69" s="5"/>
      <c r="C69" s="5"/>
      <c r="D69" s="5"/>
      <c r="E69" s="6"/>
      <c r="F69" s="7"/>
      <c r="G69" s="7"/>
      <c r="H69" s="8"/>
      <c r="I69" s="8"/>
      <c r="J69" s="8"/>
      <c r="K69" s="9"/>
      <c r="L69" s="9"/>
      <c r="M69" s="2"/>
      <c r="N69" s="2"/>
      <c r="O69" s="2"/>
      <c r="P69" s="49"/>
    </row>
    <row r="70" spans="1:16" x14ac:dyDescent="0.2">
      <c r="P70" s="49"/>
    </row>
    <row r="71" spans="1:16" x14ac:dyDescent="0.2">
      <c r="P71" s="49"/>
    </row>
    <row r="72" spans="1:16" x14ac:dyDescent="0.2">
      <c r="P72" s="49"/>
    </row>
    <row r="73" spans="1:16" x14ac:dyDescent="0.2">
      <c r="P73" s="49"/>
    </row>
    <row r="74" spans="1:16" x14ac:dyDescent="0.2">
      <c r="P74" s="49"/>
    </row>
    <row r="75" spans="1:16" x14ac:dyDescent="0.2">
      <c r="P75" s="49"/>
    </row>
    <row r="76" spans="1:16" x14ac:dyDescent="0.2">
      <c r="P76" s="49"/>
    </row>
    <row r="77" spans="1:16" x14ac:dyDescent="0.2">
      <c r="P77" s="49"/>
    </row>
    <row r="78" spans="1:16" x14ac:dyDescent="0.2">
      <c r="P78" s="49"/>
    </row>
    <row r="79" spans="1:16" x14ac:dyDescent="0.2">
      <c r="P79" s="49"/>
    </row>
    <row r="80" spans="1:16" x14ac:dyDescent="0.2">
      <c r="P80" s="49"/>
    </row>
  </sheetData>
  <mergeCells count="7">
    <mergeCell ref="A67:E67"/>
    <mergeCell ref="A65:F65"/>
    <mergeCell ref="A66:F66"/>
    <mergeCell ref="A4:O4"/>
    <mergeCell ref="A6:O6"/>
    <mergeCell ref="A8:O8"/>
    <mergeCell ref="A64:F64"/>
  </mergeCells>
  <pageMargins left="0" right="0" top="0" bottom="0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Спец-я</vt:lpstr>
      <vt:lpstr>НМЦ</vt:lpstr>
      <vt:lpstr>НМЦ!Заголовки_для_печати</vt:lpstr>
      <vt:lpstr>'Спец-я'!Заголовки_для_печати</vt:lpstr>
    </vt:vector>
  </TitlesOfParts>
  <Company>1111111111111111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Кириченко Наталия Александровна</cp:lastModifiedBy>
  <cp:lastPrinted>2017-02-06T13:18:44Z</cp:lastPrinted>
  <dcterms:created xsi:type="dcterms:W3CDTF">2008-11-05T06:12:43Z</dcterms:created>
  <dcterms:modified xsi:type="dcterms:W3CDTF">2017-03-16T10:55:28Z</dcterms:modified>
</cp:coreProperties>
</file>