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28815" windowHeight="6105"/>
  </bookViews>
  <sheets>
    <sheet name="спецификация" sheetId="4" r:id="rId1"/>
    <sheet name="расчет нмц" sheetId="8" r:id="rId2"/>
  </sheets>
  <definedNames>
    <definedName name="_xlnm._FilterDatabase" localSheetId="0" hidden="1">спецификация!$A$11:$N$128</definedName>
    <definedName name="DATE" localSheetId="1">#REF!</definedName>
    <definedName name="DATE" localSheetId="0">#REF!</definedName>
    <definedName name="DATE">#REF!</definedName>
    <definedName name="DIR" localSheetId="1">#REF!</definedName>
    <definedName name="DIR" localSheetId="0">#REF!</definedName>
    <definedName name="DIR">#REF!</definedName>
    <definedName name="ITEM" localSheetId="1">#REF!</definedName>
    <definedName name="ITEM" localSheetId="0">#REF!</definedName>
    <definedName name="ITEM">#REF!</definedName>
    <definedName name="ITOGO" localSheetId="1">#REF!</definedName>
    <definedName name="ITOGO" localSheetId="0">#REF!</definedName>
    <definedName name="ITOGO">#REF!</definedName>
    <definedName name="LIST1" localSheetId="1">#REF!</definedName>
    <definedName name="LIST1" localSheetId="0">#REF!</definedName>
    <definedName name="LIST1">#REF!</definedName>
    <definedName name="LIST11" localSheetId="1">#REF!</definedName>
    <definedName name="LIST11" localSheetId="0">#REF!</definedName>
    <definedName name="LIST11">#REF!</definedName>
    <definedName name="LIST12" localSheetId="1">#REF!</definedName>
    <definedName name="LIST12" localSheetId="0">#REF!</definedName>
    <definedName name="LIST12">#REF!</definedName>
    <definedName name="LIST2" localSheetId="1">#REF!</definedName>
    <definedName name="LIST2" localSheetId="0">#REF!</definedName>
    <definedName name="LIST2">#REF!</definedName>
    <definedName name="LIST29" localSheetId="1">#REF!</definedName>
    <definedName name="LIST29">#REF!</definedName>
    <definedName name="LIST3" localSheetId="1">#REF!</definedName>
    <definedName name="LIST3" localSheetId="0">#REF!</definedName>
    <definedName name="LIST3">#REF!</definedName>
    <definedName name="LIST30" localSheetId="1">#REF!</definedName>
    <definedName name="LIST30">#REF!</definedName>
    <definedName name="LIST4" localSheetId="1">#REF!</definedName>
    <definedName name="LIST4" localSheetId="0">#REF!</definedName>
    <definedName name="LIST4">#REF!</definedName>
    <definedName name="LIST5" localSheetId="1">#REF!</definedName>
    <definedName name="LIST5" localSheetId="0">#REF!</definedName>
    <definedName name="LIST5">#REF!</definedName>
    <definedName name="LIST6" localSheetId="1">#REF!</definedName>
    <definedName name="LIST6" localSheetId="0">#REF!</definedName>
    <definedName name="LIST6">#REF!</definedName>
    <definedName name="LIST7" localSheetId="1">#REF!</definedName>
    <definedName name="LIST7">#REF!</definedName>
    <definedName name="LIST8" localSheetId="1">#REF!</definedName>
    <definedName name="LIST8">#REF!</definedName>
    <definedName name="SIGN1" localSheetId="1">#REF!</definedName>
    <definedName name="SIGN1" localSheetId="0">#REF!</definedName>
    <definedName name="SIGN1">#REF!</definedName>
    <definedName name="SIGN2" localSheetId="1">#REF!</definedName>
    <definedName name="SIGN2" localSheetId="0">#REF!</definedName>
    <definedName name="SIGN2">#REF!</definedName>
    <definedName name="SOGL" localSheetId="1">#REF!</definedName>
    <definedName name="SOGL" localSheetId="0">#REF!</definedName>
    <definedName name="SOGL">#REF!</definedName>
    <definedName name="STAMP" localSheetId="1">#REF!</definedName>
    <definedName name="STAMP" localSheetId="0">#REF!</definedName>
    <definedName name="STAMP">#REF!</definedName>
    <definedName name="STAMP1" localSheetId="1">#REF!</definedName>
    <definedName name="STAMP1" localSheetId="0">#REF!</definedName>
    <definedName name="STAMP1">#REF!</definedName>
    <definedName name="Z_0D854366_3EEC_4932_92A4_C8C892E2B229_.wvu.PrintTitles" localSheetId="1" hidden="1">'расчет нмц'!#REF!</definedName>
    <definedName name="Z_0D854366_3EEC_4932_92A4_C8C892E2B229_.wvu.PrintTitles" localSheetId="0" hidden="1">спецификация!$10:$11</definedName>
    <definedName name="Z_4C819BAC_86DB_4E1A_B4CC_1360F8F9C5EF_.wvu.PrintTitles" localSheetId="1" hidden="1">'расчет нмц'!#REF!</definedName>
    <definedName name="Z_4C819BAC_86DB_4E1A_B4CC_1360F8F9C5EF_.wvu.PrintTitles" localSheetId="0" hidden="1">спецификация!$10:$11</definedName>
    <definedName name="Z_710EAACD_700F_4E04_9F01_6AC8CC320FBD_.wvu.PrintTitles" localSheetId="1" hidden="1">'расчет нмц'!#REF!</definedName>
    <definedName name="Z_710EAACD_700F_4E04_9F01_6AC8CC320FBD_.wvu.PrintTitles" localSheetId="0" hidden="1">спецификация!$10:$11</definedName>
    <definedName name="Z_8504593C_7AB2_4F64_A595_D18763BDEBAD_.wvu.PrintTitles" localSheetId="1" hidden="1">'расчет нмц'!#REF!</definedName>
    <definedName name="Z_8504593C_7AB2_4F64_A595_D18763BDEBAD_.wvu.PrintTitles" localSheetId="0" hidden="1">спецификация!$10:$11</definedName>
    <definedName name="Z_8543007E_9DFA_4D91_8CAB_1F20456B816C_.wvu.PrintTitles" localSheetId="1" hidden="1">'расчет нмц'!#REF!</definedName>
    <definedName name="Z_8543007E_9DFA_4D91_8CAB_1F20456B816C_.wvu.PrintTitles" localSheetId="0" hidden="1">спецификация!$10:$11</definedName>
    <definedName name="Z_C4CA4FD4_3537_4B0A_B4A8_E91B393B5AF5_.wvu.PrintTitles" localSheetId="1" hidden="1">'расчет нмц'!#REF!</definedName>
    <definedName name="Z_C4CA4FD4_3537_4B0A_B4A8_E91B393B5AF5_.wvu.PrintTitles" localSheetId="0" hidden="1">спецификация!$10:$11</definedName>
    <definedName name="длщл" localSheetId="1">#REF!</definedName>
    <definedName name="длщл" localSheetId="0">#REF!</definedName>
    <definedName name="длщл">#REF!</definedName>
    <definedName name="_xlnm.Print_Titles" localSheetId="1">'расчет нмц'!$8:$8</definedName>
    <definedName name="_xlnm.Print_Titles" localSheetId="0">спецификация!$10:$11</definedName>
  </definedNames>
  <calcPr calcId="145621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L122" i="8" l="1"/>
  <c r="L123" i="8"/>
  <c r="K121" i="8"/>
  <c r="K122" i="8"/>
  <c r="K123" i="8"/>
  <c r="K124" i="8"/>
  <c r="K125" i="8"/>
  <c r="J121" i="8"/>
  <c r="L121" i="8" s="1"/>
  <c r="J122" i="8"/>
  <c r="J123" i="8"/>
  <c r="J124" i="8"/>
  <c r="L124" i="8" s="1"/>
  <c r="J125" i="8"/>
  <c r="L125" i="8" s="1"/>
  <c r="G122" i="8"/>
  <c r="G123" i="8"/>
  <c r="G124" i="8"/>
  <c r="G125" i="8"/>
  <c r="G121" i="8"/>
  <c r="G126" i="4"/>
  <c r="G127" i="4"/>
  <c r="G123" i="4"/>
  <c r="G124" i="4"/>
  <c r="G125" i="4"/>
  <c r="K123" i="4" l="1"/>
  <c r="K124" i="4"/>
  <c r="K125" i="4"/>
  <c r="K126" i="4"/>
  <c r="K127" i="4"/>
  <c r="J123" i="4"/>
  <c r="L123" i="4" s="1"/>
  <c r="J124" i="4"/>
  <c r="L124" i="4" s="1"/>
  <c r="J125" i="4"/>
  <c r="L125" i="4" s="1"/>
  <c r="J126" i="4"/>
  <c r="L126" i="4" s="1"/>
  <c r="J127" i="4"/>
  <c r="L127" i="4" s="1"/>
  <c r="G121" i="4" l="1"/>
  <c r="K114" i="4"/>
  <c r="K115" i="4"/>
  <c r="K116" i="4"/>
  <c r="K117" i="4"/>
  <c r="K118" i="4"/>
  <c r="K119" i="4"/>
  <c r="K120" i="4"/>
  <c r="K121" i="4"/>
  <c r="J114" i="4"/>
  <c r="L114" i="4" s="1"/>
  <c r="J115" i="4"/>
  <c r="L115" i="4" s="1"/>
  <c r="J116" i="4"/>
  <c r="L116" i="4" s="1"/>
  <c r="J117" i="4"/>
  <c r="L117" i="4" s="1"/>
  <c r="J118" i="4"/>
  <c r="L118" i="4" s="1"/>
  <c r="J119" i="4"/>
  <c r="L119" i="4" s="1"/>
  <c r="J120" i="4"/>
  <c r="L120" i="4" s="1"/>
  <c r="J121" i="4"/>
  <c r="L121" i="4" s="1"/>
  <c r="G114" i="4"/>
  <c r="G115" i="4"/>
  <c r="G116" i="4"/>
  <c r="G117" i="4"/>
  <c r="G118" i="4"/>
  <c r="G119" i="4"/>
  <c r="G120" i="4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J106" i="8"/>
  <c r="L106" i="8" s="1"/>
  <c r="J107" i="8"/>
  <c r="L107" i="8" s="1"/>
  <c r="J108" i="8"/>
  <c r="L108" i="8" s="1"/>
  <c r="J109" i="8"/>
  <c r="L109" i="8" s="1"/>
  <c r="J110" i="8"/>
  <c r="L110" i="8" s="1"/>
  <c r="J111" i="8"/>
  <c r="L111" i="8" s="1"/>
  <c r="J112" i="8"/>
  <c r="L112" i="8" s="1"/>
  <c r="J113" i="8"/>
  <c r="L113" i="8" s="1"/>
  <c r="J114" i="8"/>
  <c r="L114" i="8" s="1"/>
  <c r="J115" i="8"/>
  <c r="L115" i="8" s="1"/>
  <c r="J116" i="8"/>
  <c r="L116" i="8" s="1"/>
  <c r="J117" i="8"/>
  <c r="L117" i="8" s="1"/>
  <c r="J118" i="8"/>
  <c r="L118" i="8" s="1"/>
  <c r="J119" i="8"/>
  <c r="L119" i="8" s="1"/>
  <c r="J120" i="8"/>
  <c r="L120" i="8" s="1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K10" i="8" l="1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J10" i="8"/>
  <c r="L10" i="8" s="1"/>
  <c r="J11" i="8"/>
  <c r="L11" i="8" s="1"/>
  <c r="J12" i="8"/>
  <c r="L12" i="8" s="1"/>
  <c r="J13" i="8"/>
  <c r="L13" i="8" s="1"/>
  <c r="J14" i="8"/>
  <c r="L14" i="8" s="1"/>
  <c r="J15" i="8"/>
  <c r="L15" i="8" s="1"/>
  <c r="J16" i="8"/>
  <c r="L16" i="8" s="1"/>
  <c r="J17" i="8"/>
  <c r="L17" i="8" s="1"/>
  <c r="J18" i="8"/>
  <c r="L18" i="8" s="1"/>
  <c r="J19" i="8"/>
  <c r="L19" i="8" s="1"/>
  <c r="J20" i="8"/>
  <c r="L20" i="8" s="1"/>
  <c r="J21" i="8"/>
  <c r="L21" i="8" s="1"/>
  <c r="J22" i="8"/>
  <c r="L22" i="8" s="1"/>
  <c r="J23" i="8"/>
  <c r="L23" i="8" s="1"/>
  <c r="J24" i="8"/>
  <c r="L24" i="8" s="1"/>
  <c r="J25" i="8"/>
  <c r="L25" i="8" s="1"/>
  <c r="J26" i="8"/>
  <c r="L26" i="8" s="1"/>
  <c r="J27" i="8"/>
  <c r="L27" i="8" s="1"/>
  <c r="J28" i="8"/>
  <c r="L28" i="8" s="1"/>
  <c r="J29" i="8"/>
  <c r="L29" i="8" s="1"/>
  <c r="J30" i="8"/>
  <c r="L30" i="8" s="1"/>
  <c r="J31" i="8"/>
  <c r="L31" i="8" s="1"/>
  <c r="J32" i="8"/>
  <c r="L32" i="8" s="1"/>
  <c r="J33" i="8"/>
  <c r="L33" i="8" s="1"/>
  <c r="J34" i="8"/>
  <c r="L34" i="8" s="1"/>
  <c r="J35" i="8"/>
  <c r="L35" i="8" s="1"/>
  <c r="J36" i="8"/>
  <c r="L36" i="8" s="1"/>
  <c r="J37" i="8"/>
  <c r="L37" i="8" s="1"/>
  <c r="J38" i="8"/>
  <c r="L38" i="8" s="1"/>
  <c r="J39" i="8"/>
  <c r="L39" i="8" s="1"/>
  <c r="J40" i="8"/>
  <c r="L40" i="8" s="1"/>
  <c r="J41" i="8"/>
  <c r="L41" i="8" s="1"/>
  <c r="J42" i="8"/>
  <c r="L42" i="8" s="1"/>
  <c r="J43" i="8"/>
  <c r="L43" i="8" s="1"/>
  <c r="J44" i="8"/>
  <c r="L44" i="8" s="1"/>
  <c r="J45" i="8"/>
  <c r="L45" i="8" s="1"/>
  <c r="J46" i="8"/>
  <c r="L46" i="8" s="1"/>
  <c r="J47" i="8"/>
  <c r="L47" i="8" s="1"/>
  <c r="J48" i="8"/>
  <c r="L48" i="8" s="1"/>
  <c r="J49" i="8"/>
  <c r="L49" i="8" s="1"/>
  <c r="J50" i="8"/>
  <c r="L50" i="8" s="1"/>
  <c r="J51" i="8"/>
  <c r="L51" i="8" s="1"/>
  <c r="J52" i="8"/>
  <c r="L52" i="8" s="1"/>
  <c r="J53" i="8"/>
  <c r="L53" i="8" s="1"/>
  <c r="J54" i="8"/>
  <c r="L54" i="8" s="1"/>
  <c r="J55" i="8"/>
  <c r="L55" i="8" s="1"/>
  <c r="J56" i="8"/>
  <c r="L56" i="8" s="1"/>
  <c r="J57" i="8"/>
  <c r="L57" i="8" s="1"/>
  <c r="J58" i="8"/>
  <c r="L58" i="8" s="1"/>
  <c r="J59" i="8"/>
  <c r="L59" i="8" s="1"/>
  <c r="J60" i="8"/>
  <c r="L60" i="8" s="1"/>
  <c r="J61" i="8"/>
  <c r="L61" i="8" s="1"/>
  <c r="J62" i="8"/>
  <c r="L62" i="8" s="1"/>
  <c r="J63" i="8"/>
  <c r="L63" i="8" s="1"/>
  <c r="J64" i="8"/>
  <c r="L64" i="8" s="1"/>
  <c r="J65" i="8"/>
  <c r="L65" i="8" s="1"/>
  <c r="J66" i="8"/>
  <c r="L66" i="8" s="1"/>
  <c r="J67" i="8"/>
  <c r="L67" i="8" s="1"/>
  <c r="J68" i="8"/>
  <c r="L68" i="8" s="1"/>
  <c r="J69" i="8"/>
  <c r="L69" i="8" s="1"/>
  <c r="J70" i="8"/>
  <c r="L70" i="8" s="1"/>
  <c r="J71" i="8"/>
  <c r="L71" i="8" s="1"/>
  <c r="J72" i="8"/>
  <c r="L72" i="8" s="1"/>
  <c r="J73" i="8"/>
  <c r="L73" i="8" s="1"/>
  <c r="J74" i="8"/>
  <c r="L74" i="8" s="1"/>
  <c r="J75" i="8"/>
  <c r="L75" i="8" s="1"/>
  <c r="J76" i="8"/>
  <c r="L76" i="8" s="1"/>
  <c r="J77" i="8"/>
  <c r="L77" i="8" s="1"/>
  <c r="J78" i="8"/>
  <c r="L78" i="8" s="1"/>
  <c r="J79" i="8"/>
  <c r="L79" i="8" s="1"/>
  <c r="J80" i="8"/>
  <c r="L80" i="8" s="1"/>
  <c r="J81" i="8"/>
  <c r="L81" i="8" s="1"/>
  <c r="J82" i="8"/>
  <c r="L82" i="8" s="1"/>
  <c r="J83" i="8"/>
  <c r="L83" i="8" s="1"/>
  <c r="J84" i="8"/>
  <c r="L84" i="8" s="1"/>
  <c r="J85" i="8"/>
  <c r="L85" i="8" s="1"/>
  <c r="J86" i="8"/>
  <c r="L86" i="8" s="1"/>
  <c r="J87" i="8"/>
  <c r="L87" i="8" s="1"/>
  <c r="J88" i="8"/>
  <c r="L88" i="8" s="1"/>
  <c r="J89" i="8"/>
  <c r="L89" i="8" s="1"/>
  <c r="J90" i="8"/>
  <c r="L90" i="8" s="1"/>
  <c r="J91" i="8"/>
  <c r="L91" i="8" s="1"/>
  <c r="J92" i="8"/>
  <c r="L92" i="8" s="1"/>
  <c r="J93" i="8"/>
  <c r="L93" i="8" s="1"/>
  <c r="J94" i="8"/>
  <c r="L94" i="8" s="1"/>
  <c r="J95" i="8"/>
  <c r="L95" i="8" s="1"/>
  <c r="J96" i="8"/>
  <c r="L96" i="8" s="1"/>
  <c r="J97" i="8"/>
  <c r="L97" i="8" s="1"/>
  <c r="J98" i="8"/>
  <c r="L98" i="8" s="1"/>
  <c r="J99" i="8"/>
  <c r="L99" i="8" s="1"/>
  <c r="J100" i="8"/>
  <c r="L100" i="8" s="1"/>
  <c r="J101" i="8"/>
  <c r="L101" i="8" s="1"/>
  <c r="J102" i="8"/>
  <c r="L102" i="8" s="1"/>
  <c r="J103" i="8"/>
  <c r="L103" i="8" s="1"/>
  <c r="J104" i="8"/>
  <c r="L104" i="8" s="1"/>
  <c r="J105" i="8"/>
  <c r="L105" i="8" s="1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22" i="4"/>
  <c r="J14" i="4"/>
  <c r="L14" i="4" s="1"/>
  <c r="J15" i="4"/>
  <c r="L15" i="4" s="1"/>
  <c r="J16" i="4"/>
  <c r="L16" i="4" s="1"/>
  <c r="J17" i="4"/>
  <c r="L17" i="4" s="1"/>
  <c r="J18" i="4"/>
  <c r="L18" i="4" s="1"/>
  <c r="J19" i="4"/>
  <c r="L19" i="4" s="1"/>
  <c r="J20" i="4"/>
  <c r="L20" i="4" s="1"/>
  <c r="J21" i="4"/>
  <c r="L21" i="4" s="1"/>
  <c r="J22" i="4"/>
  <c r="L22" i="4" s="1"/>
  <c r="J23" i="4"/>
  <c r="L23" i="4" s="1"/>
  <c r="J24" i="4"/>
  <c r="L24" i="4" s="1"/>
  <c r="J25" i="4"/>
  <c r="L25" i="4" s="1"/>
  <c r="J26" i="4"/>
  <c r="L26" i="4" s="1"/>
  <c r="J27" i="4"/>
  <c r="L27" i="4" s="1"/>
  <c r="J28" i="4"/>
  <c r="L28" i="4" s="1"/>
  <c r="J29" i="4"/>
  <c r="L29" i="4" s="1"/>
  <c r="J30" i="4"/>
  <c r="L30" i="4" s="1"/>
  <c r="J31" i="4"/>
  <c r="L31" i="4" s="1"/>
  <c r="J32" i="4"/>
  <c r="L32" i="4" s="1"/>
  <c r="J33" i="4"/>
  <c r="L33" i="4" s="1"/>
  <c r="J34" i="4"/>
  <c r="L34" i="4" s="1"/>
  <c r="J35" i="4"/>
  <c r="L35" i="4" s="1"/>
  <c r="J36" i="4"/>
  <c r="L36" i="4" s="1"/>
  <c r="J37" i="4"/>
  <c r="L37" i="4" s="1"/>
  <c r="J38" i="4"/>
  <c r="L38" i="4" s="1"/>
  <c r="J39" i="4"/>
  <c r="L39" i="4" s="1"/>
  <c r="J40" i="4"/>
  <c r="L40" i="4" s="1"/>
  <c r="J41" i="4"/>
  <c r="L41" i="4" s="1"/>
  <c r="J42" i="4"/>
  <c r="L42" i="4" s="1"/>
  <c r="J43" i="4"/>
  <c r="L43" i="4" s="1"/>
  <c r="J44" i="4"/>
  <c r="L44" i="4" s="1"/>
  <c r="J45" i="4"/>
  <c r="L45" i="4" s="1"/>
  <c r="J46" i="4"/>
  <c r="L46" i="4" s="1"/>
  <c r="J47" i="4"/>
  <c r="L47" i="4" s="1"/>
  <c r="J48" i="4"/>
  <c r="L48" i="4" s="1"/>
  <c r="J49" i="4"/>
  <c r="L49" i="4" s="1"/>
  <c r="J50" i="4"/>
  <c r="L50" i="4" s="1"/>
  <c r="J51" i="4"/>
  <c r="L51" i="4" s="1"/>
  <c r="J52" i="4"/>
  <c r="L52" i="4" s="1"/>
  <c r="J53" i="4"/>
  <c r="L53" i="4" s="1"/>
  <c r="J54" i="4"/>
  <c r="L54" i="4" s="1"/>
  <c r="J55" i="4"/>
  <c r="L55" i="4" s="1"/>
  <c r="J56" i="4"/>
  <c r="L56" i="4" s="1"/>
  <c r="J57" i="4"/>
  <c r="L57" i="4" s="1"/>
  <c r="J58" i="4"/>
  <c r="L58" i="4" s="1"/>
  <c r="J59" i="4"/>
  <c r="L59" i="4" s="1"/>
  <c r="J60" i="4"/>
  <c r="L60" i="4" s="1"/>
  <c r="J61" i="4"/>
  <c r="L61" i="4" s="1"/>
  <c r="J62" i="4"/>
  <c r="L62" i="4" s="1"/>
  <c r="J63" i="4"/>
  <c r="L63" i="4" s="1"/>
  <c r="J64" i="4"/>
  <c r="L64" i="4" s="1"/>
  <c r="J65" i="4"/>
  <c r="L65" i="4" s="1"/>
  <c r="J66" i="4"/>
  <c r="L66" i="4" s="1"/>
  <c r="J67" i="4"/>
  <c r="L67" i="4" s="1"/>
  <c r="J68" i="4"/>
  <c r="L68" i="4" s="1"/>
  <c r="J69" i="4"/>
  <c r="L69" i="4" s="1"/>
  <c r="J70" i="4"/>
  <c r="L70" i="4" s="1"/>
  <c r="J71" i="4"/>
  <c r="L71" i="4" s="1"/>
  <c r="J72" i="4"/>
  <c r="L72" i="4" s="1"/>
  <c r="J73" i="4"/>
  <c r="L73" i="4" s="1"/>
  <c r="J74" i="4"/>
  <c r="L74" i="4" s="1"/>
  <c r="J75" i="4"/>
  <c r="L75" i="4" s="1"/>
  <c r="J76" i="4"/>
  <c r="L76" i="4" s="1"/>
  <c r="J77" i="4"/>
  <c r="L77" i="4" s="1"/>
  <c r="J78" i="4"/>
  <c r="L78" i="4" s="1"/>
  <c r="J79" i="4"/>
  <c r="L79" i="4" s="1"/>
  <c r="J80" i="4"/>
  <c r="L80" i="4" s="1"/>
  <c r="J81" i="4"/>
  <c r="L81" i="4" s="1"/>
  <c r="J82" i="4"/>
  <c r="L82" i="4" s="1"/>
  <c r="J83" i="4"/>
  <c r="L83" i="4" s="1"/>
  <c r="J84" i="4"/>
  <c r="L84" i="4" s="1"/>
  <c r="J85" i="4"/>
  <c r="L85" i="4" s="1"/>
  <c r="J86" i="4"/>
  <c r="L86" i="4" s="1"/>
  <c r="J87" i="4"/>
  <c r="L87" i="4" s="1"/>
  <c r="J88" i="4"/>
  <c r="L88" i="4" s="1"/>
  <c r="J89" i="4"/>
  <c r="L89" i="4" s="1"/>
  <c r="J90" i="4"/>
  <c r="L90" i="4" s="1"/>
  <c r="J91" i="4"/>
  <c r="L91" i="4" s="1"/>
  <c r="J92" i="4"/>
  <c r="L92" i="4" s="1"/>
  <c r="J93" i="4"/>
  <c r="L93" i="4" s="1"/>
  <c r="J94" i="4"/>
  <c r="L94" i="4" s="1"/>
  <c r="J95" i="4"/>
  <c r="L95" i="4" s="1"/>
  <c r="J96" i="4"/>
  <c r="L96" i="4" s="1"/>
  <c r="J97" i="4"/>
  <c r="L97" i="4" s="1"/>
  <c r="J98" i="4"/>
  <c r="L98" i="4" s="1"/>
  <c r="J99" i="4"/>
  <c r="L99" i="4" s="1"/>
  <c r="J100" i="4"/>
  <c r="L100" i="4" s="1"/>
  <c r="J101" i="4"/>
  <c r="L101" i="4" s="1"/>
  <c r="J102" i="4"/>
  <c r="L102" i="4" s="1"/>
  <c r="J103" i="4"/>
  <c r="L103" i="4" s="1"/>
  <c r="J104" i="4"/>
  <c r="L104" i="4" s="1"/>
  <c r="J105" i="4"/>
  <c r="L105" i="4" s="1"/>
  <c r="J106" i="4"/>
  <c r="L106" i="4" s="1"/>
  <c r="J107" i="4"/>
  <c r="L107" i="4" s="1"/>
  <c r="J108" i="4"/>
  <c r="L108" i="4" s="1"/>
  <c r="J109" i="4"/>
  <c r="L109" i="4" s="1"/>
  <c r="J110" i="4"/>
  <c r="L110" i="4" s="1"/>
  <c r="J111" i="4"/>
  <c r="L111" i="4" s="1"/>
  <c r="J112" i="4"/>
  <c r="L112" i="4" s="1"/>
  <c r="J113" i="4"/>
  <c r="L113" i="4" s="1"/>
  <c r="J122" i="4"/>
  <c r="L122" i="4" s="1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22" i="4"/>
  <c r="G12" i="4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K126" i="8" l="1"/>
  <c r="L126" i="8"/>
  <c r="H126" i="8" l="1"/>
  <c r="J13" i="4" l="1"/>
  <c r="L13" i="4" s="1"/>
  <c r="K13" i="4"/>
  <c r="K12" i="4"/>
  <c r="J12" i="4"/>
  <c r="L12" i="4" s="1"/>
  <c r="K128" i="4" l="1"/>
  <c r="L128" i="4"/>
  <c r="H128" i="4" l="1"/>
  <c r="G131" i="4" l="1"/>
</calcChain>
</file>

<file path=xl/sharedStrings.xml><?xml version="1.0" encoding="utf-8"?>
<sst xmlns="http://schemas.openxmlformats.org/spreadsheetml/2006/main" count="533" uniqueCount="154">
  <si>
    <t>№ п/п</t>
  </si>
  <si>
    <t>№ материала в SAP</t>
  </si>
  <si>
    <t>Кол-во</t>
  </si>
  <si>
    <t>Наименование, тип марка, характеристика</t>
  </si>
  <si>
    <t>Ед.
изм.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</si>
  <si>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</si>
  <si>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</si>
  <si>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</si>
  <si>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</si>
  <si>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</si>
  <si>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</si>
  <si>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</si>
  <si>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</si>
  <si>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</si>
  <si>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</si>
  <si>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</si>
  <si>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</si>
  <si>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</si>
  <si>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</si>
  <si>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Цена* за ед. без учета НДС,
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</si>
  <si>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</si>
  <si>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</si>
  <si>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</si>
  <si>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</si>
  <si>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</si>
  <si>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t>Часть III.  Техническая часть закупочной документации</t>
  </si>
  <si>
    <t>Приложение к Заявке на участие в конкурентной процедуре</t>
  </si>
  <si>
    <t>от  ______________________ № _____________________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</si>
  <si>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</si>
  <si>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</si>
  <si>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</si>
  <si>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 Общий % снижения заявки вычисляется по формуле Excel: = округл ((Σ [7] - Σ [11]) / Σ [7]*100;2)</t>
  </si>
  <si>
    <t>Расчет начальной (максимальной) цены закупки</t>
  </si>
  <si>
    <t>Труба теплоизолированная Ст 820х9-1-ППУ-ПЭ ГОСТ 30732-2006</t>
  </si>
  <si>
    <t>Труба теплоизолированная Ст 820х9-1-ППУ-ПЭ усиленная ГОСТ 30732-2006</t>
  </si>
  <si>
    <t>Труба теплоизолированная Ст 820х10-1-ППУ-ПЭ ГОСТ 30732-2006</t>
  </si>
  <si>
    <t>Труба теплоизолированная Ст 820х10-1-ППУ-ПЭ усиленная ГОСТ 30732-2006</t>
  </si>
  <si>
    <t>Труба теплоизолированная Ст 820х11-1-ППУ-ПЭ ГОСТ 30732-2006</t>
  </si>
  <si>
    <t>Труба теплоизолированная Ст 1020х10-1-ППУ-ОЦ ГОСТ 30732-2006</t>
  </si>
  <si>
    <t>Труба теплоизолированная Ст 1020х10-1-ППУ-ПЭ ГОСТ 30732-2006</t>
  </si>
  <si>
    <t>Труба теплоизолированная Ст 1020х10-1-ППУ-ПЭ усиленная ГОСТ 30732-2006</t>
  </si>
  <si>
    <t>Труба теплоизолированная Ст 1020х11-1-ППУ-ПЭ ГОСТ 30732-2006</t>
  </si>
  <si>
    <t>Труба теплоизолированная Ст 1020х11-1-ППУ-ПЭ усиленная ГОСТ 30732-2006</t>
  </si>
  <si>
    <t>Труба теплоизолированная Ст 1020х12-1-ППУ-ПЭ ГОСТ 30732-2006</t>
  </si>
  <si>
    <t>Труба теплоизолированная Ст 1020х12-1-ППУ-ПЭ усиленная ГОСТ 30732-2006</t>
  </si>
  <si>
    <t>Труба теплоизолированная Ст 1220х12-1-ППУ-ОЦ ГОСТ 30732-2006</t>
  </si>
  <si>
    <t>Труба теплоизолированная Ст 1220х12-1-ППУ-ПЭ ГОСТ 30732-2006</t>
  </si>
  <si>
    <t>Труба теплоизолированная Ст 1220х12-1-ППУ-ПЭ усиленная ГОСТ 30732-2006</t>
  </si>
  <si>
    <t>Труба теплоизолированная Ст 1420х14-1-ППУ-ПЭ ГОСТ 30732-2006</t>
  </si>
  <si>
    <t>Комплект для изоляции стыка 1020/1175-ППУ-ОЦ</t>
  </si>
  <si>
    <t>Комплект для изоляции стыка 1020/1200-ППУ-ОЦ</t>
  </si>
  <si>
    <t>Комплект для изоляции стыка 1020/1200-ППУ-ПЭ</t>
  </si>
  <si>
    <t>Комплект для изоляции стыка 1220/1425-ППУ-ПЭ</t>
  </si>
  <si>
    <t>Комплект для изоляции стыка 1420/1600-ППУ-ПЭ</t>
  </si>
  <si>
    <t>Комплект для изоляции стыка 820/1000-ППУ-ОЦ</t>
  </si>
  <si>
    <t>Комплект для изоляции стыка 820/1000-ППУ-ПЭ</t>
  </si>
  <si>
    <t>Опора неподвижная Ст 1020х10-1-ППУ-ПЭ ГОСТ 30732-2006</t>
  </si>
  <si>
    <t>Опора неподвижная Ст 1220х12-1-ППУ-ПЭ ГОСТ 30732-2006</t>
  </si>
  <si>
    <t>Опора неподвижная Ст 1420х14-1-ППУ-ПЭ ГОСТ 30732-2006</t>
  </si>
  <si>
    <t>Опора неподвижная Ст 820х10-1-ППУ-ПЭ L=4095мм ГОСТ 30732-2006</t>
  </si>
  <si>
    <t>Опора неподвижная Ст 820х10-1-ППУ-ПЭ ГОСТ 30732-2006</t>
  </si>
  <si>
    <t>Ответвление тройниковое Ст 1220х14-325х12-1-ППУ-ПЭ J=3942мм ГОСТ 30732-2006</t>
  </si>
  <si>
    <t>Ответвление тройниковое Ст 1220х14-325х12-1-ППУ-ПЭ ГОСТ 30732-2006</t>
  </si>
  <si>
    <t>Ответвление тройниковое Ст 1220х22-325х8-1-ППУ-ПЭ J=4505мм ГОСТ 30732-2006</t>
  </si>
  <si>
    <t>Ответвление тройниковое Ст 1220х22-325х8-1-ППУ-ПЭ ГОСТ 30732-2006</t>
  </si>
  <si>
    <t>Ответвление тройниковое Ст 820х11-273х10-1-ППУ-ПЭ J=2145мм ГОСТ 30732-2006</t>
  </si>
  <si>
    <t>Ответвление тройниковое Ст 820х11-273х10-1-ППУ-ПЭ ГОСТ 30732-2006</t>
  </si>
  <si>
    <t>Ответвление тройниковое Ст 820х14-133х10-1-ППУ-ПЭ ГОСТ 30732-2006</t>
  </si>
  <si>
    <t>Ответвление тройниковое Ст 820х14-219х10-1-ППУ-ПЭ ГОСТ 30732-2006</t>
  </si>
  <si>
    <t>Отвод Ст 1020х14-30-1-ППУ-ОЦ L1=700мм L2=1530мм ГОСТ 30732-2006</t>
  </si>
  <si>
    <t>Отвод Ст 1020х14-75-1-ППУ-ПЭ ГОСТ 30732-2006</t>
  </si>
  <si>
    <t>Отвод Ст 1020х14-90-1-ППУ-ОЦ вертикальный L1=1400мм L2=1400мм ГОСТ 30732-2006</t>
  </si>
  <si>
    <t>Отвод Ст 1020х14-90-1-ППУ-ОЦ вертикальный L1=1400мм L2=2040мм ГОСТ 30732-2006</t>
  </si>
  <si>
    <t>Отвод Ст 1020х14-90-1-ППУ-ОЦ вертикальный L1=1400мм L2=2340мм ГОСТ 30732-2006</t>
  </si>
  <si>
    <t>Отвод Ст 1020х14-90-1-ППУ-ПЭ L=2300мм ГОСТ 30732-2006</t>
  </si>
  <si>
    <t>Отвод Ст 1020х14-90-1-ППУ-ПЭ вертикальный L=1580мм ГОСТ 30732-2006</t>
  </si>
  <si>
    <t>Отвод Ст 1020х14-90-1-ППУ-ПЭ вертикальный L=2300мм с металлической заглушкой изоляции ГОСТ 30732-2006</t>
  </si>
  <si>
    <t>Отвод Ст 1020х14-90-1-ППУ-ПЭ ГОСТ 30732-2006</t>
  </si>
  <si>
    <t>Отвод Ст 1020х18-30-1-ППУ-ОЦ L1=700мм L2=1530мм ГОСТ 30732-2006</t>
  </si>
  <si>
    <t>Отвод Ст 1020х18-88-1-ППУ-ПЭ L1=1400мм L2=1400мм ГОСТ 30732-2006</t>
  </si>
  <si>
    <t>Отвод Ст 1020х18-88-1-ППУ-ПЭ ГОСТ 30732-2006</t>
  </si>
  <si>
    <t>Отвод Ст 1020х18-90-1-ППУ-ОЦ вертикальный L1=1400мм L2=1400мм ГОСТ 30732-2006</t>
  </si>
  <si>
    <t>Отвод Ст 1020х18-90-1-ППУ-ОЦ вертикальный L1=1400мм L2=1690мм ГОСТ 30732-2006</t>
  </si>
  <si>
    <t>Отвод Ст 1020х18-90-1-ППУ-ПЭ вертикальный ГОСТ 30732-2006</t>
  </si>
  <si>
    <t>Отвод Ст 1220х14-45-1-ППУ-ПЭ вертикальный L1=1105мм L2=1105мм ГОСТ 30732-2006</t>
  </si>
  <si>
    <t>Отвод Ст 1220х14-60-1-ППУ-ПЭ вертикальный L1=1305мм L2=1305мм ГОСТ 30732-2006</t>
  </si>
  <si>
    <t>Отвод Ст 1220х14-90-1-ППУ-ПЭ ГОСТ 30732-2006</t>
  </si>
  <si>
    <t>Отвод Ст 1220х18-15-1-ППУ-ПЭ L1=1570мм L2=2040мм с металлической заглушкой изоляции и кабелем вывода ГОСТ 30732-2006</t>
  </si>
  <si>
    <t>Отвод Ст 1220х18-75-1-ППУ-ПЭ ГОСТ 30732-2006</t>
  </si>
  <si>
    <t>Отвод Ст 1220х18-82-1-ППУ-ПЭ ГОСТ 30732-2006</t>
  </si>
  <si>
    <t>Отвод Ст 1220х18-90-1-ППУ-ПЭ ГОСТ 30732-2006</t>
  </si>
  <si>
    <t>Отвод Ст 1420х22-34-1-ППУ-ПЭ ГОСТ 30732-2006</t>
  </si>
  <si>
    <t>Отвод Ст 1420х22-86-1-ППУ-ПЭ ГОСТ 30732-2006</t>
  </si>
  <si>
    <t>Отвод Ст 1420х22-90-1-ППУ-ПЭ ГОСТ 30732-2006</t>
  </si>
  <si>
    <t>Отвод Ст 1420х22-90-1-ППУ-ПЭ с металлической заглушкой изоляции ГОСТ 30732-2006</t>
  </si>
  <si>
    <t>Отвод Ст 820х11-15-1-ППУ-ПЭ ГОСТ 30732-2006</t>
  </si>
  <si>
    <t>Отвод Ст 820х11-30-1-ППУ-ПЭ ГОСТ 30732-2006</t>
  </si>
  <si>
    <t>Отвод Ст 820х11-45-1-ППУ-ПЭ ГОСТ 30732-2006</t>
  </si>
  <si>
    <t>Отвод Ст 820х11-60-1-ППУ-ПЭ ГОСТ 30732-2006</t>
  </si>
  <si>
    <t>Отвод Ст 820х11-65-1-ППУ-ПЭ L=1100мм ГОСТ 30732-2006</t>
  </si>
  <si>
    <t>Отвод Ст 820х11-65-1-ППУ-ПЭ ГОСТ 30732-2006</t>
  </si>
  <si>
    <t>Отвод Ст 820х11-70-1-ППУ-ПЭ ГОСТ 30732-2006</t>
  </si>
  <si>
    <t>Отвод Ст 820х11-74-1-ППУ-ПЭ ГОСТ 30732-2006</t>
  </si>
  <si>
    <t>Отвод Ст 820х11-85-1-ППУ-ПЭ ГОСТ 30732-2006</t>
  </si>
  <si>
    <t>Отвод Ст 820х11-86-1-ППУ-ПЭ ГОСТ 30732-2006</t>
  </si>
  <si>
    <t>Отвод Ст 820х11-89-1-ППУ-ПЭ ГОСТ 30732-2006</t>
  </si>
  <si>
    <t>Отвод Ст 820х11-90-1-ППУ-ПЭ L=1800мм с металлической заглушкой изоляции и кабелем вывода ГОСТ 30732-2006</t>
  </si>
  <si>
    <t>Отвод Ст 820х11-90-1-ППУ-ПЭ L=2030мм ГОСТ 30732-2006</t>
  </si>
  <si>
    <t>Отвод Ст 820х11-90-1-ППУ-ПЭ вертикальный L=1880мм ГОСТ 30732-2006</t>
  </si>
  <si>
    <t>Отвод Ст 820х11-90-1-ППУ-ПЭ вертикальный ГОСТ 30732-2006</t>
  </si>
  <si>
    <t>Отвод Ст 820х11-90-1-ППУ-ПЭ ГОСТ 30732-2006</t>
  </si>
  <si>
    <t>Переход Ст 820х10-720х10-1-ППУ-ПЭ ГОСТ 30732-2006</t>
  </si>
  <si>
    <t>Тройник параллельный Ст 820х10-159х10-1-ППУ-ПЭ ГОСТ 30732-2006</t>
  </si>
  <si>
    <t>Тройник параллельный Ст 820х10-273х10-1-ППУ-ПЭ ГОСТ 30732-2006</t>
  </si>
  <si>
    <t>Тройник параллельный Ст 820х14-133х10-1-ППУ-ПЭ ГОСТ 30732-2006</t>
  </si>
  <si>
    <t>Тройник параллельный Ст 820х18-426х14-1-ППУ-ПЭ ГОСТ 30732-2006</t>
  </si>
  <si>
    <t>Тройник Ст 1020х10/50-1-ППУ-ОЦ с шаровым краном воздушника 50 ГОСТ 30732-2006</t>
  </si>
  <si>
    <t>Тройник Ст 1020х11/50-1-ППУ-ПЭ с шаровым краном воздушника 50 H=1035мм ГОСТ 30732-2006</t>
  </si>
  <si>
    <t>Тройник Ст 1220х14-219х12-1-ППУ-ПЭ с металлической заглушкой изоляции и кабелем вывода ГОСТ 30732-2006</t>
  </si>
  <si>
    <t>Тройник Ст 820х10/50-1-ППУ-ПЭ с шаровым краном воздушника 50 ГОСТ 30732-2006</t>
  </si>
  <si>
    <t>Труба теплоизолированная Ст 1020х10-1-ППУ-ПЭ мерная с металлической заглушкой изоляции ГОСТ 30732-2006</t>
  </si>
  <si>
    <t>Труба теплоизолированная Ст 1020х10-1-ППУ-ПЭ мерная с металлической заглушкой изоляции и кабелем вывода ГОСТ 30732-2006</t>
  </si>
  <si>
    <t>Труба теплоизолированная Ст 1020х11-1-ППУ-ПЭ с металлической заглушкой изоляции ГОСТ 30732-2006</t>
  </si>
  <si>
    <t>Труба теплоизолированная Ст 1020х11-1-ППУ-ПЭ с металлической заглушкой изоляции и кабелем вывода ГОСТ 30732-2006</t>
  </si>
  <si>
    <t>Труба теплоизолированная Ст 1220х12-1-ППУ-ПЭ мерная с металлической заглушкой изоляции ГОСТ 30732-2006</t>
  </si>
  <si>
    <t>Труба теплоизолированная Ст 1220х12-1-ППУ-ПЭ мерная с металлической заглушкой изоляции и кабелем вывода ГОСТ 30732-2006</t>
  </si>
  <si>
    <t>Труба теплоизолированная Ст 820х10-1-ППУ-ОЦ мерная с металлической заглушкой изоляции ГОСТ 30732-2006</t>
  </si>
  <si>
    <t>Труба теплоизолированная Ст 820х10-1-ППУ-ПЭ мерная с металлической заглушкой изоляции и 5-ти жильным кабелем вывода ГОСТ 30732-2006</t>
  </si>
  <si>
    <t>Труба теплоизолированная Ст 820х10-1-ППУ-ПЭ с металлической заглушкой изоляции и кабелем вывода ГОСТ 30732-2006</t>
  </si>
  <si>
    <t>Фитинг 5-ти жильного кабеля вывода с ПЭ оболочкой 1600</t>
  </si>
  <si>
    <t>Элемент Z-образный Ст 1020х14-90-1-ППУ-ОЦ H=2260мм ГОСТ 30732-2006</t>
  </si>
  <si>
    <t>Элемент Z-образный Ст 820х14-90-1-ППУ-ПЭ H=3170мм ГОСТ 30732-2006</t>
  </si>
  <si>
    <t>Элемент концевой без кабеля вывода Ст 820х10-1-ППУ-ПЭ с металлической заглушкой изоляции ГОСТ 30732-2006</t>
  </si>
  <si>
    <t>Элемент концевой с кабелем вывода Ст 1020х10-1-ППУ-ПЭ с металлической заглушкой изоляции и 5-ти жильным кабелем вывода ГОСТ 30732-2006</t>
  </si>
  <si>
    <t>Элемент концевой с кабелем вывода Ст 1020х11-1-ППУ-ПЭ с металлической заглушкой изоляции и 5-ти жильным кабелем вывода ГОСТ 30732-2006</t>
  </si>
  <si>
    <t>Элемент концевой с кабелем вывода Ст 820х10-1-ППУ-ПЭ с металлической заглушкой изоляции и 5-ти жильным кабелем вывода ГОСТ 30732-2006</t>
  </si>
  <si>
    <t>Элемент концевой с кабелем вывода Ст 820х9-1-ППУ-ПЭ с металлической заглушкой изоляции и 5-ти жильным кабелем вывода ГОСТ 30732-2006</t>
  </si>
  <si>
    <t>Элемент концевой с торцевым кабелем вывода Ст 1020х10-1-ППУ-ПЭ с металлической заглушкой изоляции ГОСТ 30732-2006</t>
  </si>
  <si>
    <t>Элемент концевой с торцевым кабелем вывода Ст 1420х14-1-ППУ-ПЭ с металлической заглушкой изоляции ГОСТ 30732-2006</t>
  </si>
  <si>
    <t>Элемент концевой с торцевым кабелем вывода Ст 820х10-1-ППУ-ПЭ с металлической заглушкой изоляции ГОСТ 30732-2006</t>
  </si>
  <si>
    <t>Элемент промежуточный с кабелем вывода Ст 1020х11-1-ППУ-ПЭ ГОСТ 30732-2006</t>
  </si>
  <si>
    <t>Элемент промежуточный с кабелем вывода Ст 1220х12-1-ППУ-ПЭ ГОСТ 30732-2006</t>
  </si>
  <si>
    <t>Элемент промежуточный с кабелем вывода Ст 1420х14-1-ППУ-ПЭ ГОСТ 30732-2006</t>
  </si>
  <si>
    <t>Элемент промежуточный с кабелем вывода Ст 820х10-1-ППУ-ПЭ ГОСТ 30732-2006</t>
  </si>
  <si>
    <t>м</t>
  </si>
  <si>
    <t>шт</t>
  </si>
  <si>
    <t>Детектор LDS аккумуляторный 9В</t>
  </si>
  <si>
    <t>Детектор LDS стационарный 220В</t>
  </si>
  <si>
    <t>Детектор LDS стационарный 220В 4-х канальный</t>
  </si>
  <si>
    <t>Ковер наземный</t>
  </si>
  <si>
    <t>Ковер настенный</t>
  </si>
  <si>
    <t>к конкурентной процедуре № ________ на право заключения договора поставки "Стальные трубы и фасонные изделия в ППУ изоляции"</t>
  </si>
  <si>
    <t>к открытому запросу предложений № ________ на право заключения договора поставки  "Стальные трубы и фасонные изделия в ППУ изоляции"</t>
  </si>
  <si>
    <t>Спецификация (оплаты за выполненную поставку  в течение 35 календарных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</si>
</sst>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"/>
      <family val="1"/>
    </font>
    <font>
      <sz val="10"/>
      <color theme="1"/>
      <name val="Times"/>
      <family val="1"/>
    </font>
    <font>
      <sz val="10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2" fillId="0" borderId="0"/>
    <xf numFmtId="0" fontId="1" fillId="2" borderId="7" applyNumberFormat="0" applyFont="0" applyAlignment="0" applyProtection="0"/>
    <xf numFmtId="0" fontId="2" fillId="0" borderId="0"/>
    <xf numFmtId="0" fontId="10" fillId="0" borderId="0"/>
  </cellStyleXfs>
  <cellXfs count="66">
    <xf numFmtId="0" fontId="0" fillId="0" borderId="0" xfId="0"/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protection locked="0"/>
    </xf>
    <xf numFmtId="0" fontId="3" fillId="3" borderId="0" xfId="0" applyFont="1" applyFill="1" applyAlignment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3" fontId="3" fillId="0" borderId="0" xfId="0" applyNumberFormat="1" applyFont="1" applyFill="1" applyAlignment="1" applyProtection="1">
      <alignment horizontal="center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4" fontId="3" fillId="3" borderId="0" xfId="0" applyNumberFormat="1" applyFont="1" applyFill="1" applyAlignment="1" applyProtection="1">
      <alignment horizontal="center"/>
      <protection locked="0"/>
    </xf>
    <xf numFmtId="4" fontId="3" fillId="0" borderId="0" xfId="0" applyNumberFormat="1" applyFont="1" applyFill="1" applyAlignment="1" applyProtection="1">
      <alignment horizontal="center"/>
      <protection locked="0"/>
    </xf>
    <xf numFmtId="4" fontId="3" fillId="0" borderId="0" xfId="0" applyNumberFormat="1" applyFont="1" applyFill="1" applyProtection="1"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7" applyFont="1" applyFill="1" applyBorder="1" applyAlignment="1" applyProtection="1">
      <alignment horizontal="center" vertical="center" wrapText="1"/>
      <protection locked="0"/>
    </xf>
    <xf numFmtId="3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7" applyNumberFormat="1" applyFont="1" applyFill="1" applyBorder="1" applyAlignment="1" applyProtection="1">
      <alignment horizontal="center" vertical="center" wrapText="1"/>
      <protection locked="0"/>
    </xf>
    <xf numFmtId="4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Protection="1">
      <protection locked="0"/>
    </xf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4" fontId="4" fillId="0" borderId="0" xfId="0" applyNumberFormat="1" applyFont="1" applyFill="1" applyAlignment="1" applyProtection="1">
      <alignment horizont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/>
      <protection locked="0"/>
    </xf>
    <xf numFmtId="4" fontId="3" fillId="3" borderId="0" xfId="0" applyNumberFormat="1" applyFont="1" applyFill="1" applyBorder="1" applyAlignment="1" applyProtection="1">
      <alignment horizontal="center"/>
      <protection locked="0"/>
    </xf>
    <xf numFmtId="4" fontId="3" fillId="0" borderId="0" xfId="0" applyNumberFormat="1" applyFont="1" applyFill="1" applyBorder="1" applyAlignment="1" applyProtection="1">
      <alignment horizontal="center"/>
      <protection locked="0"/>
    </xf>
    <xf numFmtId="4" fontId="3" fillId="0" borderId="0" xfId="0" applyNumberFormat="1" applyFont="1" applyFill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8" fillId="3" borderId="0" xfId="0" applyFont="1" applyFill="1" applyAlignment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4" fontId="8" fillId="0" borderId="0" xfId="0" applyNumberFormat="1" applyFont="1" applyFill="1" applyAlignment="1" applyProtection="1">
      <alignment horizontal="left"/>
      <protection locked="0"/>
    </xf>
    <xf numFmtId="4" fontId="8" fillId="3" borderId="0" xfId="0" applyNumberFormat="1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4" fillId="3" borderId="0" xfId="0" applyFont="1" applyFill="1" applyAlignment="1" applyProtection="1">
      <protection locked="0"/>
    </xf>
    <xf numFmtId="0" fontId="4" fillId="0" borderId="8" xfId="0" applyFont="1" applyFill="1" applyBorder="1" applyAlignment="1" applyProtection="1">
      <protection locked="0"/>
    </xf>
    <xf numFmtId="0" fontId="4" fillId="3" borderId="8" xfId="0" applyFont="1" applyFill="1" applyBorder="1" applyAlignment="1" applyProtection="1">
      <protection locked="0"/>
    </xf>
    <xf numFmtId="0" fontId="8" fillId="0" borderId="0" xfId="0" applyFont="1" applyFill="1" applyAlignment="1" applyProtection="1">
      <alignment horizontal="left" wrapText="1"/>
      <protection locked="0"/>
    </xf>
    <xf numFmtId="4" fontId="8" fillId="0" borderId="0" xfId="0" applyNumberFormat="1" applyFont="1" applyFill="1" applyAlignment="1" applyProtection="1">
      <alignment horizontal="left" wrapText="1"/>
      <protection locked="0"/>
    </xf>
    <xf numFmtId="4" fontId="8" fillId="3" borderId="0" xfId="0" applyNumberFormat="1" applyFont="1" applyFill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/>
      <protection locked="0"/>
    </xf>
  </cellXfs>
  <cellStyles count="11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9"/>
    <cellStyle name="Обычный 3" xfId="5"/>
    <cellStyle name="Обычный 4" xfId="6"/>
    <cellStyle name="Обычный 5" xfId="10"/>
    <cellStyle name="Обычный_Дог 53 спецодежда_1" xfId="7"/>
    <cellStyle name="Примечание 2" xfId="8"/>
    <cellStyle name="Стиль 1" xfId="2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149"/>
  <sheetViews>
    <sheetView tabSelected="1" workbookViewId="0">
      <selection activeCell="A6" sqref="A6:N6"/>
    </sheetView>
  </sheetViews>
  <sheetFormatPr defaultRowHeight="12.75" x14ac:dyDescent="0.2"/>
  <cols>
    <col min="1" max="1" width="5" style="5" customWidth="1"/>
    <col min="2" max="2" width="34.42578125" style="5" customWidth="1"/>
    <col min="3" max="3" width="11.28515625" style="5" customWidth="1"/>
    <col min="4" max="4" width="7.5703125" style="5" customWidth="1"/>
    <col min="5" max="5" width="9.28515625" style="6" customWidth="1"/>
    <col min="6" max="6" width="13.28515625" style="7" customWidth="1"/>
    <col min="7" max="7" width="13.42578125" style="7" customWidth="1"/>
    <col min="8" max="8" width="14.42578125" style="8" customWidth="1"/>
    <col min="9" max="9" width="17.140625" style="9" customWidth="1"/>
    <col min="10" max="10" width="16.5703125" style="9" customWidth="1"/>
    <col min="11" max="11" width="16.140625" style="10" customWidth="1"/>
    <col min="12" max="12" width="16.28515625" style="10" customWidth="1"/>
    <col min="13" max="13" width="13.140625" style="1" customWidth="1"/>
    <col min="14" max="14" width="13.5703125" style="1" customWidth="1"/>
    <col min="15" max="16384" width="9.140625" style="28"/>
  </cols>
  <sheetData>
    <row r="1" spans="1:14" s="1" customFormat="1" x14ac:dyDescent="0.2">
      <c r="B1" s="2"/>
      <c r="C1" s="2"/>
      <c r="D1" s="2"/>
      <c r="E1" s="2"/>
      <c r="F1" s="2"/>
      <c r="G1" s="2"/>
      <c r="H1" s="3"/>
      <c r="I1" s="2"/>
      <c r="J1" s="2"/>
      <c r="L1" s="2"/>
      <c r="M1" s="2"/>
      <c r="N1" s="4" t="s">
        <v>26</v>
      </c>
    </row>
    <row r="2" spans="1:14" s="1" customFormat="1" x14ac:dyDescent="0.2">
      <c r="B2" s="2"/>
      <c r="C2" s="2"/>
      <c r="D2" s="2"/>
      <c r="E2" s="2"/>
      <c r="F2" s="2"/>
      <c r="G2" s="2"/>
      <c r="H2" s="3"/>
      <c r="I2" s="2"/>
      <c r="J2" s="2"/>
      <c r="L2" s="2"/>
      <c r="M2" s="2"/>
      <c r="N2" s="4" t="s">
        <v>27</v>
      </c>
    </row>
    <row r="3" spans="1:14" s="1" customFormat="1" x14ac:dyDescent="0.2">
      <c r="A3" s="5"/>
      <c r="B3" s="5"/>
      <c r="C3" s="5"/>
      <c r="D3" s="5"/>
      <c r="E3" s="6"/>
      <c r="F3" s="7"/>
      <c r="G3" s="7"/>
      <c r="H3" s="8"/>
      <c r="I3" s="9"/>
      <c r="J3" s="9"/>
      <c r="K3" s="10"/>
      <c r="L3" s="10"/>
    </row>
    <row r="4" spans="1:14" s="1" customFormat="1" x14ac:dyDescent="0.2">
      <c r="A4" s="65" t="s">
        <v>25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s="1" customFormat="1" x14ac:dyDescent="0.2">
      <c r="A5" s="5"/>
      <c r="B5" s="5"/>
      <c r="C5" s="5"/>
      <c r="D5" s="5"/>
      <c r="E5" s="6"/>
      <c r="F5" s="7"/>
      <c r="G5" s="7"/>
      <c r="H5" s="8"/>
      <c r="I5" s="9"/>
      <c r="J5" s="9"/>
      <c r="K5" s="10"/>
      <c r="L5" s="10"/>
    </row>
    <row r="6" spans="1:14" s="1" customFormat="1" x14ac:dyDescent="0.2">
      <c r="A6" s="65" t="s">
        <v>153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1" customFormat="1" x14ac:dyDescent="0.2">
      <c r="A7" s="5"/>
      <c r="B7" s="5"/>
      <c r="C7" s="5"/>
      <c r="D7" s="5"/>
      <c r="E7" s="6"/>
      <c r="F7" s="7"/>
      <c r="G7" s="7"/>
      <c r="H7" s="8"/>
      <c r="I7" s="9"/>
      <c r="J7" s="9"/>
      <c r="K7" s="10"/>
      <c r="L7" s="10"/>
    </row>
    <row r="8" spans="1:14" s="1" customFormat="1" x14ac:dyDescent="0.2">
      <c r="A8" s="65" t="s">
        <v>151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</row>
    <row r="9" spans="1:14" s="1" customFormat="1" ht="13.5" thickBot="1" x14ac:dyDescent="0.25">
      <c r="A9" s="5"/>
      <c r="B9" s="5"/>
      <c r="C9" s="5"/>
      <c r="D9" s="5"/>
      <c r="E9" s="6"/>
      <c r="F9" s="7"/>
      <c r="G9" s="7"/>
      <c r="H9" s="8"/>
      <c r="I9" s="9"/>
      <c r="J9" s="9"/>
      <c r="K9" s="10"/>
      <c r="L9" s="10"/>
    </row>
    <row r="10" spans="1:14" s="19" customFormat="1" ht="102.75" thickBot="1" x14ac:dyDescent="0.25">
      <c r="A10" s="11" t="s">
        <v>0</v>
      </c>
      <c r="B10" s="12" t="s">
        <v>3</v>
      </c>
      <c r="C10" s="13" t="s">
        <v>1</v>
      </c>
      <c r="D10" s="12" t="s">
        <v>4</v>
      </c>
      <c r="E10" s="14" t="s">
        <v>2</v>
      </c>
      <c r="F10" s="15" t="s">
        <v>19</v>
      </c>
      <c r="G10" s="15" t="s">
        <v>5</v>
      </c>
      <c r="H10" s="16" t="s">
        <v>6</v>
      </c>
      <c r="I10" s="15" t="s">
        <v>7</v>
      </c>
      <c r="J10" s="17" t="s">
        <v>22</v>
      </c>
      <c r="K10" s="15" t="s">
        <v>23</v>
      </c>
      <c r="L10" s="15" t="s">
        <v>24</v>
      </c>
      <c r="M10" s="18" t="s">
        <v>20</v>
      </c>
      <c r="N10" s="62" t="s">
        <v>21</v>
      </c>
    </row>
    <row r="11" spans="1:14" s="19" customFormat="1" x14ac:dyDescent="0.2">
      <c r="A11" s="20">
        <v>1</v>
      </c>
      <c r="B11" s="20">
        <v>2</v>
      </c>
      <c r="C11" s="21">
        <v>3</v>
      </c>
      <c r="D11" s="20">
        <v>4</v>
      </c>
      <c r="E11" s="20">
        <v>5</v>
      </c>
      <c r="F11" s="20">
        <v>6</v>
      </c>
      <c r="G11" s="22" t="s">
        <v>8</v>
      </c>
      <c r="H11" s="23">
        <v>8</v>
      </c>
      <c r="I11" s="24">
        <v>9</v>
      </c>
      <c r="J11" s="22" t="s">
        <v>9</v>
      </c>
      <c r="K11" s="22" t="s">
        <v>10</v>
      </c>
      <c r="L11" s="22" t="s">
        <v>11</v>
      </c>
      <c r="M11" s="20">
        <v>13</v>
      </c>
      <c r="N11" s="20">
        <v>14</v>
      </c>
    </row>
    <row r="12" spans="1:14" ht="28.5" customHeight="1" x14ac:dyDescent="0.2">
      <c r="A12" s="56">
        <v>1</v>
      </c>
      <c r="B12" s="61" t="s">
        <v>33</v>
      </c>
      <c r="C12" s="58">
        <v>10145475</v>
      </c>
      <c r="D12" s="58" t="s">
        <v>144</v>
      </c>
      <c r="E12" s="59">
        <v>1</v>
      </c>
      <c r="F12" s="60">
        <v>34813.199200000003</v>
      </c>
      <c r="G12" s="57">
        <f>F12*E12</f>
        <v>34813.199200000003</v>
      </c>
      <c r="H12" s="27"/>
      <c r="I12" s="26"/>
      <c r="J12" s="26">
        <f>ROUND(I12*1.18,2)</f>
        <v>0</v>
      </c>
      <c r="K12" s="26">
        <f>ROUND(E12*I12,2)</f>
        <v>0</v>
      </c>
      <c r="L12" s="26">
        <f>ROUND(E12*J12,2)</f>
        <v>0</v>
      </c>
      <c r="M12" s="25"/>
      <c r="N12" s="25"/>
    </row>
    <row r="13" spans="1:14" ht="28.5" customHeight="1" x14ac:dyDescent="0.2">
      <c r="A13" s="56">
        <v>2</v>
      </c>
      <c r="B13" s="61" t="s">
        <v>34</v>
      </c>
      <c r="C13" s="58">
        <v>10145933</v>
      </c>
      <c r="D13" s="58" t="s">
        <v>144</v>
      </c>
      <c r="E13" s="59">
        <v>1</v>
      </c>
      <c r="F13" s="60">
        <v>41379.461373333332</v>
      </c>
      <c r="G13" s="57">
        <f t="shared" ref="G13:G76" si="0">F13*E13</f>
        <v>41379.461373333332</v>
      </c>
      <c r="H13" s="27"/>
      <c r="I13" s="26"/>
      <c r="J13" s="26">
        <f t="shared" ref="J13:J76" si="1">ROUND(I13*1.18,2)</f>
        <v>0</v>
      </c>
      <c r="K13" s="26">
        <f t="shared" ref="K13:K76" si="2">ROUND(E13*I13,2)</f>
        <v>0</v>
      </c>
      <c r="L13" s="26">
        <f t="shared" ref="L13:L76" si="3">ROUND(E13*J13,2)</f>
        <v>0</v>
      </c>
      <c r="M13" s="25"/>
      <c r="N13" s="25"/>
    </row>
    <row r="14" spans="1:14" ht="28.5" customHeight="1" x14ac:dyDescent="0.2">
      <c r="A14" s="56">
        <v>3</v>
      </c>
      <c r="B14" s="61" t="s">
        <v>35</v>
      </c>
      <c r="C14" s="58">
        <v>102007393</v>
      </c>
      <c r="D14" s="58" t="s">
        <v>144</v>
      </c>
      <c r="E14" s="59">
        <v>1</v>
      </c>
      <c r="F14" s="60">
        <v>36461.887800000004</v>
      </c>
      <c r="G14" s="57">
        <f t="shared" si="0"/>
        <v>36461.887800000004</v>
      </c>
      <c r="H14" s="27"/>
      <c r="I14" s="26"/>
      <c r="J14" s="26">
        <f t="shared" si="1"/>
        <v>0</v>
      </c>
      <c r="K14" s="26">
        <f t="shared" si="2"/>
        <v>0</v>
      </c>
      <c r="L14" s="26">
        <f t="shared" si="3"/>
        <v>0</v>
      </c>
      <c r="M14" s="25"/>
      <c r="N14" s="25"/>
    </row>
    <row r="15" spans="1:14" ht="28.5" customHeight="1" x14ac:dyDescent="0.2">
      <c r="A15" s="56">
        <v>4</v>
      </c>
      <c r="B15" s="61" t="s">
        <v>36</v>
      </c>
      <c r="C15" s="58">
        <v>102009239</v>
      </c>
      <c r="D15" s="58" t="s">
        <v>144</v>
      </c>
      <c r="E15" s="59">
        <v>1</v>
      </c>
      <c r="F15" s="60">
        <v>41600.753266666667</v>
      </c>
      <c r="G15" s="57">
        <f t="shared" si="0"/>
        <v>41600.753266666667</v>
      </c>
      <c r="H15" s="27"/>
      <c r="I15" s="26"/>
      <c r="J15" s="26">
        <f t="shared" si="1"/>
        <v>0</v>
      </c>
      <c r="K15" s="26">
        <f t="shared" si="2"/>
        <v>0</v>
      </c>
      <c r="L15" s="26">
        <f t="shared" si="3"/>
        <v>0</v>
      </c>
      <c r="M15" s="25"/>
      <c r="N15" s="25"/>
    </row>
    <row r="16" spans="1:14" ht="28.5" customHeight="1" x14ac:dyDescent="0.2">
      <c r="A16" s="56">
        <v>5</v>
      </c>
      <c r="B16" s="61" t="s">
        <v>37</v>
      </c>
      <c r="C16" s="58">
        <v>102008214</v>
      </c>
      <c r="D16" s="58" t="s">
        <v>144</v>
      </c>
      <c r="E16" s="59">
        <v>1</v>
      </c>
      <c r="F16" s="60">
        <v>40018.703280000002</v>
      </c>
      <c r="G16" s="57">
        <f t="shared" si="0"/>
        <v>40018.703280000002</v>
      </c>
      <c r="H16" s="27"/>
      <c r="I16" s="26"/>
      <c r="J16" s="26">
        <f t="shared" si="1"/>
        <v>0</v>
      </c>
      <c r="K16" s="26">
        <f t="shared" si="2"/>
        <v>0</v>
      </c>
      <c r="L16" s="26">
        <f t="shared" si="3"/>
        <v>0</v>
      </c>
      <c r="M16" s="25"/>
      <c r="N16" s="25"/>
    </row>
    <row r="17" spans="1:14" ht="28.5" customHeight="1" x14ac:dyDescent="0.2">
      <c r="A17" s="56">
        <v>6</v>
      </c>
      <c r="B17" s="61" t="s">
        <v>38</v>
      </c>
      <c r="C17" s="58">
        <v>102009593</v>
      </c>
      <c r="D17" s="58" t="s">
        <v>144</v>
      </c>
      <c r="E17" s="59">
        <v>1</v>
      </c>
      <c r="F17" s="60">
        <v>43600.093333333331</v>
      </c>
      <c r="G17" s="57">
        <f t="shared" si="0"/>
        <v>43600.093333333331</v>
      </c>
      <c r="H17" s="27"/>
      <c r="I17" s="26"/>
      <c r="J17" s="26">
        <f t="shared" si="1"/>
        <v>0</v>
      </c>
      <c r="K17" s="26">
        <f t="shared" si="2"/>
        <v>0</v>
      </c>
      <c r="L17" s="26">
        <f t="shared" si="3"/>
        <v>0</v>
      </c>
      <c r="M17" s="25"/>
      <c r="N17" s="25"/>
    </row>
    <row r="18" spans="1:14" ht="28.5" customHeight="1" x14ac:dyDescent="0.2">
      <c r="A18" s="56">
        <v>7</v>
      </c>
      <c r="B18" s="61" t="s">
        <v>39</v>
      </c>
      <c r="C18" s="58">
        <v>10145901</v>
      </c>
      <c r="D18" s="58" t="s">
        <v>144</v>
      </c>
      <c r="E18" s="59">
        <v>1</v>
      </c>
      <c r="F18" s="60">
        <v>49320.774682133335</v>
      </c>
      <c r="G18" s="57">
        <f t="shared" si="0"/>
        <v>49320.774682133335</v>
      </c>
      <c r="H18" s="27"/>
      <c r="I18" s="26"/>
      <c r="J18" s="26">
        <f t="shared" si="1"/>
        <v>0</v>
      </c>
      <c r="K18" s="26">
        <f t="shared" si="2"/>
        <v>0</v>
      </c>
      <c r="L18" s="26">
        <f t="shared" si="3"/>
        <v>0</v>
      </c>
      <c r="M18" s="25"/>
      <c r="N18" s="25"/>
    </row>
    <row r="19" spans="1:14" ht="28.5" customHeight="1" x14ac:dyDescent="0.2">
      <c r="A19" s="56">
        <v>8</v>
      </c>
      <c r="B19" s="61" t="s">
        <v>40</v>
      </c>
      <c r="C19" s="58">
        <v>10149029</v>
      </c>
      <c r="D19" s="58" t="s">
        <v>144</v>
      </c>
      <c r="E19" s="59">
        <v>1</v>
      </c>
      <c r="F19" s="60">
        <v>57787.553480000002</v>
      </c>
      <c r="G19" s="57">
        <f t="shared" si="0"/>
        <v>57787.553480000002</v>
      </c>
      <c r="H19" s="27"/>
      <c r="I19" s="26"/>
      <c r="J19" s="26">
        <f t="shared" si="1"/>
        <v>0</v>
      </c>
      <c r="K19" s="26">
        <f t="shared" si="2"/>
        <v>0</v>
      </c>
      <c r="L19" s="26">
        <f t="shared" si="3"/>
        <v>0</v>
      </c>
      <c r="M19" s="25"/>
      <c r="N19" s="25"/>
    </row>
    <row r="20" spans="1:14" ht="28.5" customHeight="1" x14ac:dyDescent="0.2">
      <c r="A20" s="56">
        <v>9</v>
      </c>
      <c r="B20" s="61" t="s">
        <v>41</v>
      </c>
      <c r="C20" s="58">
        <v>102009139</v>
      </c>
      <c r="D20" s="58" t="s">
        <v>144</v>
      </c>
      <c r="E20" s="59">
        <v>1</v>
      </c>
      <c r="F20" s="60">
        <v>49867.691066666674</v>
      </c>
      <c r="G20" s="57">
        <f t="shared" si="0"/>
        <v>49867.691066666674</v>
      </c>
      <c r="H20" s="27"/>
      <c r="I20" s="26"/>
      <c r="J20" s="26">
        <f t="shared" si="1"/>
        <v>0</v>
      </c>
      <c r="K20" s="26">
        <f t="shared" si="2"/>
        <v>0</v>
      </c>
      <c r="L20" s="26">
        <f t="shared" si="3"/>
        <v>0</v>
      </c>
      <c r="M20" s="25"/>
      <c r="N20" s="25"/>
    </row>
    <row r="21" spans="1:14" ht="28.5" customHeight="1" x14ac:dyDescent="0.2">
      <c r="A21" s="56">
        <v>10</v>
      </c>
      <c r="B21" s="61" t="s">
        <v>42</v>
      </c>
      <c r="C21" s="58">
        <v>102009140</v>
      </c>
      <c r="D21" s="58" t="s">
        <v>144</v>
      </c>
      <c r="E21" s="59">
        <v>1</v>
      </c>
      <c r="F21" s="60">
        <v>63186.524333333335</v>
      </c>
      <c r="G21" s="57">
        <f t="shared" si="0"/>
        <v>63186.524333333335</v>
      </c>
      <c r="H21" s="27"/>
      <c r="I21" s="26"/>
      <c r="J21" s="26">
        <f t="shared" si="1"/>
        <v>0</v>
      </c>
      <c r="K21" s="26">
        <f t="shared" si="2"/>
        <v>0</v>
      </c>
      <c r="L21" s="26">
        <f t="shared" si="3"/>
        <v>0</v>
      </c>
      <c r="M21" s="25"/>
      <c r="N21" s="25"/>
    </row>
    <row r="22" spans="1:14" ht="28.5" customHeight="1" x14ac:dyDescent="0.2">
      <c r="A22" s="56">
        <v>11</v>
      </c>
      <c r="B22" s="61" t="s">
        <v>43</v>
      </c>
      <c r="C22" s="58">
        <v>10110308</v>
      </c>
      <c r="D22" s="58" t="s">
        <v>144</v>
      </c>
      <c r="E22" s="59">
        <v>1</v>
      </c>
      <c r="F22" s="60">
        <v>51887.631600000001</v>
      </c>
      <c r="G22" s="57">
        <f t="shared" si="0"/>
        <v>51887.631600000001</v>
      </c>
      <c r="H22" s="27"/>
      <c r="I22" s="26"/>
      <c r="J22" s="26">
        <f t="shared" si="1"/>
        <v>0</v>
      </c>
      <c r="K22" s="26">
        <f t="shared" si="2"/>
        <v>0</v>
      </c>
      <c r="L22" s="26">
        <f t="shared" si="3"/>
        <v>0</v>
      </c>
      <c r="M22" s="25"/>
      <c r="N22" s="25"/>
    </row>
    <row r="23" spans="1:14" ht="28.5" customHeight="1" x14ac:dyDescent="0.2">
      <c r="A23" s="56">
        <v>12</v>
      </c>
      <c r="B23" s="61" t="s">
        <v>44</v>
      </c>
      <c r="C23" s="58">
        <v>10155693</v>
      </c>
      <c r="D23" s="58" t="s">
        <v>144</v>
      </c>
      <c r="E23" s="59">
        <v>1</v>
      </c>
      <c r="F23" s="60">
        <v>67293.75</v>
      </c>
      <c r="G23" s="57">
        <f t="shared" si="0"/>
        <v>67293.75</v>
      </c>
      <c r="H23" s="27"/>
      <c r="I23" s="26"/>
      <c r="J23" s="26">
        <f t="shared" si="1"/>
        <v>0</v>
      </c>
      <c r="K23" s="26">
        <f t="shared" si="2"/>
        <v>0</v>
      </c>
      <c r="L23" s="26">
        <f t="shared" si="3"/>
        <v>0</v>
      </c>
      <c r="M23" s="25"/>
      <c r="N23" s="25"/>
    </row>
    <row r="24" spans="1:14" ht="28.5" customHeight="1" x14ac:dyDescent="0.2">
      <c r="A24" s="56">
        <v>13</v>
      </c>
      <c r="B24" s="61" t="s">
        <v>45</v>
      </c>
      <c r="C24" s="58">
        <v>102008004</v>
      </c>
      <c r="D24" s="58" t="s">
        <v>144</v>
      </c>
      <c r="E24" s="59">
        <v>1</v>
      </c>
      <c r="F24" s="60">
        <v>54166.040834000007</v>
      </c>
      <c r="G24" s="57">
        <f t="shared" si="0"/>
        <v>54166.040834000007</v>
      </c>
      <c r="H24" s="27"/>
      <c r="I24" s="26"/>
      <c r="J24" s="26">
        <f t="shared" si="1"/>
        <v>0</v>
      </c>
      <c r="K24" s="26">
        <f t="shared" si="2"/>
        <v>0</v>
      </c>
      <c r="L24" s="26">
        <f t="shared" si="3"/>
        <v>0</v>
      </c>
      <c r="M24" s="25"/>
      <c r="N24" s="25"/>
    </row>
    <row r="25" spans="1:14" ht="28.5" customHeight="1" x14ac:dyDescent="0.2">
      <c r="A25" s="56">
        <v>14</v>
      </c>
      <c r="B25" s="61" t="s">
        <v>46</v>
      </c>
      <c r="C25" s="58">
        <v>10145806</v>
      </c>
      <c r="D25" s="58" t="s">
        <v>144</v>
      </c>
      <c r="E25" s="59">
        <v>1</v>
      </c>
      <c r="F25" s="60">
        <v>73805.517066666667</v>
      </c>
      <c r="G25" s="57">
        <f t="shared" si="0"/>
        <v>73805.517066666667</v>
      </c>
      <c r="H25" s="27"/>
      <c r="I25" s="26"/>
      <c r="J25" s="26">
        <f t="shared" si="1"/>
        <v>0</v>
      </c>
      <c r="K25" s="26">
        <f t="shared" si="2"/>
        <v>0</v>
      </c>
      <c r="L25" s="26">
        <f t="shared" si="3"/>
        <v>0</v>
      </c>
      <c r="M25" s="25"/>
      <c r="N25" s="25"/>
    </row>
    <row r="26" spans="1:14" ht="28.5" customHeight="1" x14ac:dyDescent="0.2">
      <c r="A26" s="56">
        <v>15</v>
      </c>
      <c r="B26" s="61" t="s">
        <v>47</v>
      </c>
      <c r="C26" s="58">
        <v>102006998</v>
      </c>
      <c r="D26" s="58" t="s">
        <v>144</v>
      </c>
      <c r="E26" s="59">
        <v>1</v>
      </c>
      <c r="F26" s="60">
        <v>93247.4228</v>
      </c>
      <c r="G26" s="57">
        <f t="shared" si="0"/>
        <v>93247.4228</v>
      </c>
      <c r="H26" s="27"/>
      <c r="I26" s="26"/>
      <c r="J26" s="26">
        <f t="shared" si="1"/>
        <v>0</v>
      </c>
      <c r="K26" s="26">
        <f t="shared" si="2"/>
        <v>0</v>
      </c>
      <c r="L26" s="26">
        <f t="shared" si="3"/>
        <v>0</v>
      </c>
      <c r="M26" s="25"/>
      <c r="N26" s="25"/>
    </row>
    <row r="27" spans="1:14" ht="28.5" customHeight="1" x14ac:dyDescent="0.2">
      <c r="A27" s="56">
        <v>16</v>
      </c>
      <c r="B27" s="61" t="s">
        <v>48</v>
      </c>
      <c r="C27" s="58">
        <v>10145891</v>
      </c>
      <c r="D27" s="58" t="s">
        <v>144</v>
      </c>
      <c r="E27" s="59">
        <v>1</v>
      </c>
      <c r="F27" s="60">
        <v>102280.50813333334</v>
      </c>
      <c r="G27" s="57">
        <f t="shared" si="0"/>
        <v>102280.50813333334</v>
      </c>
      <c r="H27" s="27"/>
      <c r="I27" s="26"/>
      <c r="J27" s="26">
        <f t="shared" si="1"/>
        <v>0</v>
      </c>
      <c r="K27" s="26">
        <f t="shared" si="2"/>
        <v>0</v>
      </c>
      <c r="L27" s="26">
        <f t="shared" si="3"/>
        <v>0</v>
      </c>
      <c r="M27" s="25"/>
      <c r="N27" s="25"/>
    </row>
    <row r="28" spans="1:14" ht="28.5" customHeight="1" x14ac:dyDescent="0.2">
      <c r="A28" s="56">
        <v>17</v>
      </c>
      <c r="B28" s="61" t="s">
        <v>49</v>
      </c>
      <c r="C28" s="58">
        <v>102009622</v>
      </c>
      <c r="D28" s="58" t="s">
        <v>145</v>
      </c>
      <c r="E28" s="59">
        <v>1</v>
      </c>
      <c r="F28" s="60">
        <v>18818</v>
      </c>
      <c r="G28" s="57">
        <f t="shared" si="0"/>
        <v>18818</v>
      </c>
      <c r="H28" s="27"/>
      <c r="I28" s="26"/>
      <c r="J28" s="26">
        <f t="shared" si="1"/>
        <v>0</v>
      </c>
      <c r="K28" s="26">
        <f t="shared" si="2"/>
        <v>0</v>
      </c>
      <c r="L28" s="26">
        <f t="shared" si="3"/>
        <v>0</v>
      </c>
      <c r="M28" s="25"/>
      <c r="N28" s="25"/>
    </row>
    <row r="29" spans="1:14" ht="28.5" customHeight="1" x14ac:dyDescent="0.2">
      <c r="A29" s="56">
        <v>18</v>
      </c>
      <c r="B29" s="61" t="s">
        <v>50</v>
      </c>
      <c r="C29" s="58">
        <v>102010708</v>
      </c>
      <c r="D29" s="58" t="s">
        <v>145</v>
      </c>
      <c r="E29" s="59">
        <v>1</v>
      </c>
      <c r="F29" s="60">
        <v>22594</v>
      </c>
      <c r="G29" s="57">
        <f t="shared" si="0"/>
        <v>22594</v>
      </c>
      <c r="H29" s="27"/>
      <c r="I29" s="26"/>
      <c r="J29" s="26">
        <f t="shared" si="1"/>
        <v>0</v>
      </c>
      <c r="K29" s="26">
        <f t="shared" si="2"/>
        <v>0</v>
      </c>
      <c r="L29" s="26">
        <f t="shared" si="3"/>
        <v>0</v>
      </c>
      <c r="M29" s="25"/>
      <c r="N29" s="25"/>
    </row>
    <row r="30" spans="1:14" ht="28.5" customHeight="1" x14ac:dyDescent="0.2">
      <c r="A30" s="56">
        <v>19</v>
      </c>
      <c r="B30" s="61" t="s">
        <v>51</v>
      </c>
      <c r="C30" s="58">
        <v>10145487</v>
      </c>
      <c r="D30" s="58" t="s">
        <v>145</v>
      </c>
      <c r="E30" s="59">
        <v>1</v>
      </c>
      <c r="F30" s="60">
        <v>37594</v>
      </c>
      <c r="G30" s="57">
        <f t="shared" si="0"/>
        <v>37594</v>
      </c>
      <c r="H30" s="27"/>
      <c r="I30" s="26"/>
      <c r="J30" s="26">
        <f t="shared" si="1"/>
        <v>0</v>
      </c>
      <c r="K30" s="26">
        <f t="shared" si="2"/>
        <v>0</v>
      </c>
      <c r="L30" s="26">
        <f t="shared" si="3"/>
        <v>0</v>
      </c>
      <c r="M30" s="25"/>
      <c r="N30" s="25"/>
    </row>
    <row r="31" spans="1:14" ht="28.5" customHeight="1" x14ac:dyDescent="0.2">
      <c r="A31" s="56">
        <v>20</v>
      </c>
      <c r="B31" s="61" t="s">
        <v>52</v>
      </c>
      <c r="C31" s="58">
        <v>10145489</v>
      </c>
      <c r="D31" s="58" t="s">
        <v>145</v>
      </c>
      <c r="E31" s="59">
        <v>1</v>
      </c>
      <c r="F31" s="60">
        <v>49910.398533333333</v>
      </c>
      <c r="G31" s="57">
        <f t="shared" si="0"/>
        <v>49910.398533333333</v>
      </c>
      <c r="H31" s="27"/>
      <c r="I31" s="26"/>
      <c r="J31" s="26">
        <f t="shared" si="1"/>
        <v>0</v>
      </c>
      <c r="K31" s="26">
        <f t="shared" si="2"/>
        <v>0</v>
      </c>
      <c r="L31" s="26">
        <f t="shared" si="3"/>
        <v>0</v>
      </c>
      <c r="M31" s="25"/>
      <c r="N31" s="25"/>
    </row>
    <row r="32" spans="1:14" ht="28.5" customHeight="1" x14ac:dyDescent="0.2">
      <c r="A32" s="56">
        <v>21</v>
      </c>
      <c r="B32" s="61" t="s">
        <v>53</v>
      </c>
      <c r="C32" s="58">
        <v>10145570</v>
      </c>
      <c r="D32" s="58" t="s">
        <v>145</v>
      </c>
      <c r="E32" s="59">
        <v>1</v>
      </c>
      <c r="F32" s="60">
        <v>60672.188733333336</v>
      </c>
      <c r="G32" s="57">
        <f t="shared" si="0"/>
        <v>60672.188733333336</v>
      </c>
      <c r="H32" s="27"/>
      <c r="I32" s="26"/>
      <c r="J32" s="26">
        <f t="shared" si="1"/>
        <v>0</v>
      </c>
      <c r="K32" s="26">
        <f t="shared" si="2"/>
        <v>0</v>
      </c>
      <c r="L32" s="26">
        <f t="shared" si="3"/>
        <v>0</v>
      </c>
      <c r="M32" s="25"/>
      <c r="N32" s="25"/>
    </row>
    <row r="33" spans="1:14" ht="28.5" customHeight="1" x14ac:dyDescent="0.2">
      <c r="A33" s="56">
        <v>22</v>
      </c>
      <c r="B33" s="61" t="s">
        <v>54</v>
      </c>
      <c r="C33" s="58">
        <v>102010217</v>
      </c>
      <c r="D33" s="58" t="s">
        <v>145</v>
      </c>
      <c r="E33" s="59">
        <v>1</v>
      </c>
      <c r="F33" s="60">
        <v>32508.207200000001</v>
      </c>
      <c r="G33" s="57">
        <f t="shared" si="0"/>
        <v>32508.207200000001</v>
      </c>
      <c r="H33" s="27"/>
      <c r="I33" s="26"/>
      <c r="J33" s="26">
        <f t="shared" si="1"/>
        <v>0</v>
      </c>
      <c r="K33" s="26">
        <f t="shared" si="2"/>
        <v>0</v>
      </c>
      <c r="L33" s="26">
        <f t="shared" si="3"/>
        <v>0</v>
      </c>
      <c r="M33" s="25"/>
      <c r="N33" s="25"/>
    </row>
    <row r="34" spans="1:14" ht="28.5" customHeight="1" x14ac:dyDescent="0.2">
      <c r="A34" s="56">
        <v>23</v>
      </c>
      <c r="B34" s="61" t="s">
        <v>55</v>
      </c>
      <c r="C34" s="58">
        <v>10145505</v>
      </c>
      <c r="D34" s="58" t="s">
        <v>145</v>
      </c>
      <c r="E34" s="59">
        <v>1</v>
      </c>
      <c r="F34" s="60">
        <v>32508.207200000001</v>
      </c>
      <c r="G34" s="57">
        <f t="shared" si="0"/>
        <v>32508.207200000001</v>
      </c>
      <c r="H34" s="27"/>
      <c r="I34" s="26"/>
      <c r="J34" s="26">
        <f t="shared" si="1"/>
        <v>0</v>
      </c>
      <c r="K34" s="26">
        <f t="shared" si="2"/>
        <v>0</v>
      </c>
      <c r="L34" s="26">
        <f t="shared" si="3"/>
        <v>0</v>
      </c>
      <c r="M34" s="25"/>
      <c r="N34" s="25"/>
    </row>
    <row r="35" spans="1:14" ht="28.5" customHeight="1" x14ac:dyDescent="0.2">
      <c r="A35" s="56">
        <v>24</v>
      </c>
      <c r="B35" s="61" t="s">
        <v>56</v>
      </c>
      <c r="C35" s="58">
        <v>10149123</v>
      </c>
      <c r="D35" s="58" t="s">
        <v>145</v>
      </c>
      <c r="E35" s="59">
        <v>1</v>
      </c>
      <c r="F35" s="60">
        <v>659239.68790000002</v>
      </c>
      <c r="G35" s="57">
        <f t="shared" si="0"/>
        <v>659239.68790000002</v>
      </c>
      <c r="H35" s="27"/>
      <c r="I35" s="26"/>
      <c r="J35" s="26">
        <f t="shared" si="1"/>
        <v>0</v>
      </c>
      <c r="K35" s="26">
        <f t="shared" si="2"/>
        <v>0</v>
      </c>
      <c r="L35" s="26">
        <f t="shared" si="3"/>
        <v>0</v>
      </c>
      <c r="M35" s="25"/>
      <c r="N35" s="25"/>
    </row>
    <row r="36" spans="1:14" ht="28.5" customHeight="1" x14ac:dyDescent="0.2">
      <c r="A36" s="56">
        <v>25</v>
      </c>
      <c r="B36" s="61" t="s">
        <v>57</v>
      </c>
      <c r="C36" s="58">
        <v>10151931</v>
      </c>
      <c r="D36" s="58" t="s">
        <v>145</v>
      </c>
      <c r="E36" s="59">
        <v>1</v>
      </c>
      <c r="F36" s="60">
        <v>859320.6418000001</v>
      </c>
      <c r="G36" s="57">
        <f t="shared" si="0"/>
        <v>859320.6418000001</v>
      </c>
      <c r="H36" s="27"/>
      <c r="I36" s="26"/>
      <c r="J36" s="26">
        <f t="shared" si="1"/>
        <v>0</v>
      </c>
      <c r="K36" s="26">
        <f t="shared" si="2"/>
        <v>0</v>
      </c>
      <c r="L36" s="26">
        <f t="shared" si="3"/>
        <v>0</v>
      </c>
      <c r="M36" s="25"/>
      <c r="N36" s="25"/>
    </row>
    <row r="37" spans="1:14" ht="28.5" customHeight="1" x14ac:dyDescent="0.2">
      <c r="A37" s="56">
        <v>26</v>
      </c>
      <c r="B37" s="61" t="s">
        <v>58</v>
      </c>
      <c r="C37" s="58">
        <v>102006401</v>
      </c>
      <c r="D37" s="58" t="s">
        <v>145</v>
      </c>
      <c r="E37" s="59">
        <v>1</v>
      </c>
      <c r="F37" s="60">
        <v>1095327.0888032694</v>
      </c>
      <c r="G37" s="57">
        <f t="shared" si="0"/>
        <v>1095327.0888032694</v>
      </c>
      <c r="H37" s="27"/>
      <c r="I37" s="26"/>
      <c r="J37" s="26">
        <f t="shared" si="1"/>
        <v>0</v>
      </c>
      <c r="K37" s="26">
        <f t="shared" si="2"/>
        <v>0</v>
      </c>
      <c r="L37" s="26">
        <f t="shared" si="3"/>
        <v>0</v>
      </c>
      <c r="M37" s="25"/>
      <c r="N37" s="25"/>
    </row>
    <row r="38" spans="1:14" ht="28.5" customHeight="1" x14ac:dyDescent="0.2">
      <c r="A38" s="56">
        <v>27</v>
      </c>
      <c r="B38" s="61" t="s">
        <v>59</v>
      </c>
      <c r="C38" s="58">
        <v>102010206</v>
      </c>
      <c r="D38" s="58" t="s">
        <v>145</v>
      </c>
      <c r="E38" s="59">
        <v>1</v>
      </c>
      <c r="F38" s="60">
        <v>698723.04850000003</v>
      </c>
      <c r="G38" s="57">
        <f t="shared" si="0"/>
        <v>698723.04850000003</v>
      </c>
      <c r="H38" s="27"/>
      <c r="I38" s="26"/>
      <c r="J38" s="26">
        <f t="shared" si="1"/>
        <v>0</v>
      </c>
      <c r="K38" s="26">
        <f t="shared" si="2"/>
        <v>0</v>
      </c>
      <c r="L38" s="26">
        <f t="shared" si="3"/>
        <v>0</v>
      </c>
      <c r="M38" s="25"/>
      <c r="N38" s="25"/>
    </row>
    <row r="39" spans="1:14" ht="28.5" customHeight="1" x14ac:dyDescent="0.2">
      <c r="A39" s="56">
        <v>28</v>
      </c>
      <c r="B39" s="61" t="s">
        <v>60</v>
      </c>
      <c r="C39" s="58">
        <v>102009006</v>
      </c>
      <c r="D39" s="58" t="s">
        <v>145</v>
      </c>
      <c r="E39" s="59">
        <v>1</v>
      </c>
      <c r="F39" s="60">
        <v>570340.49980000011</v>
      </c>
      <c r="G39" s="57">
        <f t="shared" si="0"/>
        <v>570340.49980000011</v>
      </c>
      <c r="H39" s="27"/>
      <c r="I39" s="26"/>
      <c r="J39" s="26">
        <f t="shared" si="1"/>
        <v>0</v>
      </c>
      <c r="K39" s="26">
        <f t="shared" si="2"/>
        <v>0</v>
      </c>
      <c r="L39" s="26">
        <f t="shared" si="3"/>
        <v>0</v>
      </c>
      <c r="M39" s="25"/>
      <c r="N39" s="25"/>
    </row>
    <row r="40" spans="1:14" ht="41.25" customHeight="1" x14ac:dyDescent="0.2">
      <c r="A40" s="56">
        <v>29</v>
      </c>
      <c r="B40" s="61" t="s">
        <v>61</v>
      </c>
      <c r="C40" s="58">
        <v>102009008</v>
      </c>
      <c r="D40" s="58" t="s">
        <v>145</v>
      </c>
      <c r="E40" s="59">
        <v>1</v>
      </c>
      <c r="F40" s="60">
        <v>397222</v>
      </c>
      <c r="G40" s="57">
        <f t="shared" si="0"/>
        <v>397222</v>
      </c>
      <c r="H40" s="27"/>
      <c r="I40" s="26"/>
      <c r="J40" s="26">
        <f t="shared" si="1"/>
        <v>0</v>
      </c>
      <c r="K40" s="26">
        <f t="shared" si="2"/>
        <v>0</v>
      </c>
      <c r="L40" s="26">
        <f t="shared" si="3"/>
        <v>0</v>
      </c>
      <c r="M40" s="25"/>
      <c r="N40" s="25"/>
    </row>
    <row r="41" spans="1:14" ht="28.5" customHeight="1" x14ac:dyDescent="0.2">
      <c r="A41" s="56">
        <v>30</v>
      </c>
      <c r="B41" s="61" t="s">
        <v>62</v>
      </c>
      <c r="C41" s="58">
        <v>102009009</v>
      </c>
      <c r="D41" s="58" t="s">
        <v>145</v>
      </c>
      <c r="E41" s="59">
        <v>1</v>
      </c>
      <c r="F41" s="60">
        <v>332929</v>
      </c>
      <c r="G41" s="57">
        <f t="shared" si="0"/>
        <v>332929</v>
      </c>
      <c r="H41" s="27"/>
      <c r="I41" s="26"/>
      <c r="J41" s="26">
        <f t="shared" si="1"/>
        <v>0</v>
      </c>
      <c r="K41" s="26">
        <f t="shared" si="2"/>
        <v>0</v>
      </c>
      <c r="L41" s="26">
        <f t="shared" si="3"/>
        <v>0</v>
      </c>
      <c r="M41" s="25"/>
      <c r="N41" s="25"/>
    </row>
    <row r="42" spans="1:14" ht="38.25" x14ac:dyDescent="0.2">
      <c r="A42" s="56">
        <v>31</v>
      </c>
      <c r="B42" s="61" t="s">
        <v>63</v>
      </c>
      <c r="C42" s="58">
        <v>102009032</v>
      </c>
      <c r="D42" s="58" t="s">
        <v>145</v>
      </c>
      <c r="E42" s="59">
        <v>1</v>
      </c>
      <c r="F42" s="60">
        <v>424739</v>
      </c>
      <c r="G42" s="57">
        <f t="shared" si="0"/>
        <v>424739</v>
      </c>
      <c r="H42" s="27"/>
      <c r="I42" s="26"/>
      <c r="J42" s="26">
        <f t="shared" si="1"/>
        <v>0</v>
      </c>
      <c r="K42" s="26">
        <f t="shared" si="2"/>
        <v>0</v>
      </c>
      <c r="L42" s="26">
        <f t="shared" si="3"/>
        <v>0</v>
      </c>
      <c r="M42" s="25"/>
      <c r="N42" s="25"/>
    </row>
    <row r="43" spans="1:14" ht="25.5" x14ac:dyDescent="0.2">
      <c r="A43" s="56">
        <v>32</v>
      </c>
      <c r="B43" s="61" t="s">
        <v>64</v>
      </c>
      <c r="C43" s="58">
        <v>102009031</v>
      </c>
      <c r="D43" s="58" t="s">
        <v>145</v>
      </c>
      <c r="E43" s="59">
        <v>1</v>
      </c>
      <c r="F43" s="60">
        <v>354739</v>
      </c>
      <c r="G43" s="57">
        <f t="shared" si="0"/>
        <v>354739</v>
      </c>
      <c r="H43" s="27"/>
      <c r="I43" s="26"/>
      <c r="J43" s="26">
        <f t="shared" si="1"/>
        <v>0</v>
      </c>
      <c r="K43" s="26">
        <f t="shared" si="2"/>
        <v>0</v>
      </c>
      <c r="L43" s="26">
        <f t="shared" si="3"/>
        <v>0</v>
      </c>
      <c r="M43" s="25"/>
      <c r="N43" s="25"/>
    </row>
    <row r="44" spans="1:14" ht="38.25" x14ac:dyDescent="0.2">
      <c r="A44" s="56">
        <v>33</v>
      </c>
      <c r="B44" s="61" t="s">
        <v>65</v>
      </c>
      <c r="C44" s="58">
        <v>102009071</v>
      </c>
      <c r="D44" s="58" t="s">
        <v>145</v>
      </c>
      <c r="E44" s="59">
        <v>1</v>
      </c>
      <c r="F44" s="60">
        <v>174075</v>
      </c>
      <c r="G44" s="57">
        <f t="shared" si="0"/>
        <v>174075</v>
      </c>
      <c r="H44" s="27"/>
      <c r="I44" s="26"/>
      <c r="J44" s="26">
        <f t="shared" si="1"/>
        <v>0</v>
      </c>
      <c r="K44" s="26">
        <f t="shared" si="2"/>
        <v>0</v>
      </c>
      <c r="L44" s="26">
        <f t="shared" si="3"/>
        <v>0</v>
      </c>
      <c r="M44" s="25"/>
      <c r="N44" s="25"/>
    </row>
    <row r="45" spans="1:14" ht="25.5" x14ac:dyDescent="0.2">
      <c r="A45" s="56">
        <v>34</v>
      </c>
      <c r="B45" s="61" t="s">
        <v>66</v>
      </c>
      <c r="C45" s="58">
        <v>102009029</v>
      </c>
      <c r="D45" s="58" t="s">
        <v>145</v>
      </c>
      <c r="E45" s="59">
        <v>1</v>
      </c>
      <c r="F45" s="60">
        <v>151986</v>
      </c>
      <c r="G45" s="57">
        <f t="shared" si="0"/>
        <v>151986</v>
      </c>
      <c r="H45" s="27"/>
      <c r="I45" s="26"/>
      <c r="J45" s="26">
        <f t="shared" si="1"/>
        <v>0</v>
      </c>
      <c r="K45" s="26">
        <f t="shared" si="2"/>
        <v>0</v>
      </c>
      <c r="L45" s="26">
        <f t="shared" si="3"/>
        <v>0</v>
      </c>
      <c r="M45" s="25"/>
      <c r="N45" s="25"/>
    </row>
    <row r="46" spans="1:14" ht="25.5" x14ac:dyDescent="0.2">
      <c r="A46" s="56">
        <v>35</v>
      </c>
      <c r="B46" s="61" t="s">
        <v>67</v>
      </c>
      <c r="C46" s="58">
        <v>102005557</v>
      </c>
      <c r="D46" s="58" t="s">
        <v>145</v>
      </c>
      <c r="E46" s="59">
        <v>1</v>
      </c>
      <c r="F46" s="60">
        <v>138891</v>
      </c>
      <c r="G46" s="57">
        <f t="shared" si="0"/>
        <v>138891</v>
      </c>
      <c r="H46" s="27"/>
      <c r="I46" s="26"/>
      <c r="J46" s="26">
        <f t="shared" si="1"/>
        <v>0</v>
      </c>
      <c r="K46" s="26">
        <f t="shared" si="2"/>
        <v>0</v>
      </c>
      <c r="L46" s="26">
        <f t="shared" si="3"/>
        <v>0</v>
      </c>
      <c r="M46" s="25"/>
      <c r="N46" s="25"/>
    </row>
    <row r="47" spans="1:14" ht="25.5" x14ac:dyDescent="0.2">
      <c r="A47" s="56">
        <v>36</v>
      </c>
      <c r="B47" s="61" t="s">
        <v>68</v>
      </c>
      <c r="C47" s="58">
        <v>102005555</v>
      </c>
      <c r="D47" s="58" t="s">
        <v>145</v>
      </c>
      <c r="E47" s="59">
        <v>1</v>
      </c>
      <c r="F47" s="60">
        <v>152329</v>
      </c>
      <c r="G47" s="57">
        <f t="shared" si="0"/>
        <v>152329</v>
      </c>
      <c r="H47" s="27"/>
      <c r="I47" s="26"/>
      <c r="J47" s="26">
        <f t="shared" si="1"/>
        <v>0</v>
      </c>
      <c r="K47" s="26">
        <f t="shared" si="2"/>
        <v>0</v>
      </c>
      <c r="L47" s="26">
        <f t="shared" si="3"/>
        <v>0</v>
      </c>
      <c r="M47" s="25"/>
      <c r="N47" s="25"/>
    </row>
    <row r="48" spans="1:14" ht="25.5" x14ac:dyDescent="0.2">
      <c r="A48" s="56">
        <v>37</v>
      </c>
      <c r="B48" s="61" t="s">
        <v>69</v>
      </c>
      <c r="C48" s="58">
        <v>102009582</v>
      </c>
      <c r="D48" s="58" t="s">
        <v>145</v>
      </c>
      <c r="E48" s="59">
        <v>1</v>
      </c>
      <c r="F48" s="60">
        <v>211196.06959999999</v>
      </c>
      <c r="G48" s="57">
        <f t="shared" si="0"/>
        <v>211196.06959999999</v>
      </c>
      <c r="H48" s="27"/>
      <c r="I48" s="26"/>
      <c r="J48" s="26">
        <f t="shared" si="1"/>
        <v>0</v>
      </c>
      <c r="K48" s="26">
        <f t="shared" si="2"/>
        <v>0</v>
      </c>
      <c r="L48" s="26">
        <f t="shared" si="3"/>
        <v>0</v>
      </c>
      <c r="M48" s="25"/>
      <c r="N48" s="25"/>
    </row>
    <row r="49" spans="1:14" ht="25.5" x14ac:dyDescent="0.2">
      <c r="A49" s="56">
        <v>38</v>
      </c>
      <c r="B49" s="61" t="s">
        <v>70</v>
      </c>
      <c r="C49" s="58">
        <v>102009074</v>
      </c>
      <c r="D49" s="58" t="s">
        <v>145</v>
      </c>
      <c r="E49" s="59">
        <v>1</v>
      </c>
      <c r="F49" s="60">
        <v>246092.63273333336</v>
      </c>
      <c r="G49" s="57">
        <f t="shared" si="0"/>
        <v>246092.63273333336</v>
      </c>
      <c r="H49" s="27"/>
      <c r="I49" s="26"/>
      <c r="J49" s="26">
        <f t="shared" si="1"/>
        <v>0</v>
      </c>
      <c r="K49" s="26">
        <f t="shared" si="2"/>
        <v>0</v>
      </c>
      <c r="L49" s="26">
        <f t="shared" si="3"/>
        <v>0</v>
      </c>
      <c r="M49" s="25"/>
      <c r="N49" s="25"/>
    </row>
    <row r="50" spans="1:14" ht="38.25" x14ac:dyDescent="0.2">
      <c r="A50" s="56">
        <v>39</v>
      </c>
      <c r="B50" s="61" t="s">
        <v>71</v>
      </c>
      <c r="C50" s="58">
        <v>102009607</v>
      </c>
      <c r="D50" s="58" t="s">
        <v>145</v>
      </c>
      <c r="E50" s="59">
        <v>1</v>
      </c>
      <c r="F50" s="60">
        <v>203429.0264</v>
      </c>
      <c r="G50" s="57">
        <f t="shared" si="0"/>
        <v>203429.0264</v>
      </c>
      <c r="H50" s="27"/>
      <c r="I50" s="26"/>
      <c r="J50" s="26">
        <f t="shared" si="1"/>
        <v>0</v>
      </c>
      <c r="K50" s="26">
        <f t="shared" si="2"/>
        <v>0</v>
      </c>
      <c r="L50" s="26">
        <f t="shared" si="3"/>
        <v>0</v>
      </c>
      <c r="M50" s="25"/>
      <c r="N50" s="25"/>
    </row>
    <row r="51" spans="1:14" ht="38.25" x14ac:dyDescent="0.2">
      <c r="A51" s="56">
        <v>40</v>
      </c>
      <c r="B51" s="61" t="s">
        <v>72</v>
      </c>
      <c r="C51" s="58">
        <v>102009603</v>
      </c>
      <c r="D51" s="58" t="s">
        <v>145</v>
      </c>
      <c r="E51" s="59">
        <v>1</v>
      </c>
      <c r="F51" s="60">
        <v>229308.81233333334</v>
      </c>
      <c r="G51" s="57">
        <f t="shared" si="0"/>
        <v>229308.81233333334</v>
      </c>
      <c r="H51" s="27"/>
      <c r="I51" s="26"/>
      <c r="J51" s="26">
        <f t="shared" si="1"/>
        <v>0</v>
      </c>
      <c r="K51" s="26">
        <f t="shared" si="2"/>
        <v>0</v>
      </c>
      <c r="L51" s="26">
        <f t="shared" si="3"/>
        <v>0</v>
      </c>
      <c r="M51" s="25"/>
      <c r="N51" s="25"/>
    </row>
    <row r="52" spans="1:14" ht="38.25" x14ac:dyDescent="0.2">
      <c r="A52" s="56">
        <v>41</v>
      </c>
      <c r="B52" s="61" t="s">
        <v>73</v>
      </c>
      <c r="C52" s="58">
        <v>102009604</v>
      </c>
      <c r="D52" s="58" t="s">
        <v>145</v>
      </c>
      <c r="E52" s="59">
        <v>1</v>
      </c>
      <c r="F52" s="60">
        <v>237882.96506666669</v>
      </c>
      <c r="G52" s="57">
        <f t="shared" si="0"/>
        <v>237882.96506666669</v>
      </c>
      <c r="H52" s="27"/>
      <c r="I52" s="26"/>
      <c r="J52" s="26">
        <f t="shared" si="1"/>
        <v>0</v>
      </c>
      <c r="K52" s="26">
        <f t="shared" si="2"/>
        <v>0</v>
      </c>
      <c r="L52" s="26">
        <f t="shared" si="3"/>
        <v>0</v>
      </c>
      <c r="M52" s="25"/>
      <c r="N52" s="25"/>
    </row>
    <row r="53" spans="1:14" ht="25.5" x14ac:dyDescent="0.2">
      <c r="A53" s="56">
        <v>42</v>
      </c>
      <c r="B53" s="61" t="s">
        <v>74</v>
      </c>
      <c r="C53" s="58">
        <v>102009275</v>
      </c>
      <c r="D53" s="58" t="s">
        <v>145</v>
      </c>
      <c r="E53" s="59">
        <v>1</v>
      </c>
      <c r="F53" s="60">
        <v>304711.65020000003</v>
      </c>
      <c r="G53" s="57">
        <f t="shared" si="0"/>
        <v>304711.65020000003</v>
      </c>
      <c r="H53" s="27"/>
      <c r="I53" s="26"/>
      <c r="J53" s="26">
        <f t="shared" si="1"/>
        <v>0</v>
      </c>
      <c r="K53" s="26">
        <f t="shared" si="2"/>
        <v>0</v>
      </c>
      <c r="L53" s="26">
        <f t="shared" si="3"/>
        <v>0</v>
      </c>
      <c r="M53" s="25"/>
      <c r="N53" s="25"/>
    </row>
    <row r="54" spans="1:14" ht="38.25" x14ac:dyDescent="0.2">
      <c r="A54" s="56">
        <v>43</v>
      </c>
      <c r="B54" s="61" t="s">
        <v>75</v>
      </c>
      <c r="C54" s="58">
        <v>102009557</v>
      </c>
      <c r="D54" s="58" t="s">
        <v>145</v>
      </c>
      <c r="E54" s="59">
        <v>1</v>
      </c>
      <c r="F54" s="60">
        <v>258615.41173333334</v>
      </c>
      <c r="G54" s="57">
        <f t="shared" si="0"/>
        <v>258615.41173333334</v>
      </c>
      <c r="H54" s="27"/>
      <c r="I54" s="26"/>
      <c r="J54" s="26">
        <f t="shared" si="1"/>
        <v>0</v>
      </c>
      <c r="K54" s="26">
        <f t="shared" si="2"/>
        <v>0</v>
      </c>
      <c r="L54" s="26">
        <f t="shared" si="3"/>
        <v>0</v>
      </c>
      <c r="M54" s="25"/>
      <c r="N54" s="25"/>
    </row>
    <row r="55" spans="1:14" ht="51" x14ac:dyDescent="0.2">
      <c r="A55" s="56">
        <v>44</v>
      </c>
      <c r="B55" s="61" t="s">
        <v>76</v>
      </c>
      <c r="C55" s="58">
        <v>102010143</v>
      </c>
      <c r="D55" s="58" t="s">
        <v>145</v>
      </c>
      <c r="E55" s="59">
        <v>1</v>
      </c>
      <c r="F55" s="60">
        <v>349586.27145570907</v>
      </c>
      <c r="G55" s="57">
        <f t="shared" si="0"/>
        <v>349586.27145570907</v>
      </c>
      <c r="H55" s="27"/>
      <c r="I55" s="26"/>
      <c r="J55" s="26">
        <f t="shared" si="1"/>
        <v>0</v>
      </c>
      <c r="K55" s="26">
        <f t="shared" si="2"/>
        <v>0</v>
      </c>
      <c r="L55" s="26">
        <f t="shared" si="3"/>
        <v>0</v>
      </c>
      <c r="M55" s="25"/>
      <c r="N55" s="25"/>
    </row>
    <row r="56" spans="1:14" ht="25.5" x14ac:dyDescent="0.2">
      <c r="A56" s="56">
        <v>45</v>
      </c>
      <c r="B56" s="61" t="s">
        <v>77</v>
      </c>
      <c r="C56" s="58">
        <v>10147067</v>
      </c>
      <c r="D56" s="58" t="s">
        <v>145</v>
      </c>
      <c r="E56" s="59">
        <v>1</v>
      </c>
      <c r="F56" s="60">
        <v>241840.70360000001</v>
      </c>
      <c r="G56" s="57">
        <f t="shared" si="0"/>
        <v>241840.70360000001</v>
      </c>
      <c r="H56" s="27"/>
      <c r="I56" s="26"/>
      <c r="J56" s="26">
        <f t="shared" si="1"/>
        <v>0</v>
      </c>
      <c r="K56" s="26">
        <f t="shared" si="2"/>
        <v>0</v>
      </c>
      <c r="L56" s="26">
        <f t="shared" si="3"/>
        <v>0</v>
      </c>
      <c r="M56" s="25"/>
      <c r="N56" s="25"/>
    </row>
    <row r="57" spans="1:14" ht="25.5" x14ac:dyDescent="0.2">
      <c r="A57" s="56">
        <v>46</v>
      </c>
      <c r="B57" s="61" t="s">
        <v>78</v>
      </c>
      <c r="C57" s="58">
        <v>102009583</v>
      </c>
      <c r="D57" s="58" t="s">
        <v>145</v>
      </c>
      <c r="E57" s="59">
        <v>1</v>
      </c>
      <c r="F57" s="60">
        <v>220455.367</v>
      </c>
      <c r="G57" s="57">
        <f t="shared" si="0"/>
        <v>220455.367</v>
      </c>
      <c r="H57" s="27"/>
      <c r="I57" s="26"/>
      <c r="J57" s="26">
        <f t="shared" si="1"/>
        <v>0</v>
      </c>
      <c r="K57" s="26">
        <f t="shared" si="2"/>
        <v>0</v>
      </c>
      <c r="L57" s="26">
        <f t="shared" si="3"/>
        <v>0</v>
      </c>
      <c r="M57" s="25"/>
      <c r="N57" s="25"/>
    </row>
    <row r="58" spans="1:14" ht="25.5" x14ac:dyDescent="0.2">
      <c r="A58" s="56">
        <v>47</v>
      </c>
      <c r="B58" s="61" t="s">
        <v>79</v>
      </c>
      <c r="C58" s="58">
        <v>102009529</v>
      </c>
      <c r="D58" s="58" t="s">
        <v>145</v>
      </c>
      <c r="E58" s="59">
        <v>1</v>
      </c>
      <c r="F58" s="60">
        <v>282721.66766666668</v>
      </c>
      <c r="G58" s="57">
        <f t="shared" si="0"/>
        <v>282721.66766666668</v>
      </c>
      <c r="H58" s="27"/>
      <c r="I58" s="26"/>
      <c r="J58" s="26">
        <f t="shared" si="1"/>
        <v>0</v>
      </c>
      <c r="K58" s="26">
        <f t="shared" si="2"/>
        <v>0</v>
      </c>
      <c r="L58" s="26">
        <f t="shared" si="3"/>
        <v>0</v>
      </c>
      <c r="M58" s="25"/>
      <c r="N58" s="25"/>
    </row>
    <row r="59" spans="1:14" ht="25.5" x14ac:dyDescent="0.2">
      <c r="A59" s="56">
        <v>48</v>
      </c>
      <c r="B59" s="61" t="s">
        <v>80</v>
      </c>
      <c r="C59" s="58">
        <v>102009605</v>
      </c>
      <c r="D59" s="58" t="s">
        <v>145</v>
      </c>
      <c r="E59" s="59">
        <v>1</v>
      </c>
      <c r="F59" s="60">
        <v>293836.2007333333</v>
      </c>
      <c r="G59" s="57">
        <f t="shared" si="0"/>
        <v>293836.2007333333</v>
      </c>
      <c r="H59" s="27"/>
      <c r="I59" s="26"/>
      <c r="J59" s="26">
        <f t="shared" si="1"/>
        <v>0</v>
      </c>
      <c r="K59" s="26">
        <f t="shared" si="2"/>
        <v>0</v>
      </c>
      <c r="L59" s="26">
        <f t="shared" si="3"/>
        <v>0</v>
      </c>
      <c r="M59" s="25"/>
      <c r="N59" s="25"/>
    </row>
    <row r="60" spans="1:14" ht="38.25" x14ac:dyDescent="0.2">
      <c r="A60" s="56">
        <v>49</v>
      </c>
      <c r="B60" s="61" t="s">
        <v>81</v>
      </c>
      <c r="C60" s="58">
        <v>102009584</v>
      </c>
      <c r="D60" s="58" t="s">
        <v>145</v>
      </c>
      <c r="E60" s="59">
        <v>1</v>
      </c>
      <c r="F60" s="60">
        <v>235692.67033333334</v>
      </c>
      <c r="G60" s="57">
        <f t="shared" si="0"/>
        <v>235692.67033333334</v>
      </c>
      <c r="H60" s="27"/>
      <c r="I60" s="26"/>
      <c r="J60" s="26">
        <f t="shared" si="1"/>
        <v>0</v>
      </c>
      <c r="K60" s="26">
        <f t="shared" si="2"/>
        <v>0</v>
      </c>
      <c r="L60" s="26">
        <f t="shared" si="3"/>
        <v>0</v>
      </c>
      <c r="M60" s="25"/>
      <c r="N60" s="25"/>
    </row>
    <row r="61" spans="1:14" ht="38.25" x14ac:dyDescent="0.2">
      <c r="A61" s="56">
        <v>50</v>
      </c>
      <c r="B61" s="61" t="s">
        <v>82</v>
      </c>
      <c r="C61" s="58">
        <v>102009581</v>
      </c>
      <c r="D61" s="58" t="s">
        <v>145</v>
      </c>
      <c r="E61" s="59">
        <v>1</v>
      </c>
      <c r="F61" s="60">
        <v>242459.65033333332</v>
      </c>
      <c r="G61" s="57">
        <f t="shared" si="0"/>
        <v>242459.65033333332</v>
      </c>
      <c r="H61" s="27"/>
      <c r="I61" s="26"/>
      <c r="J61" s="26">
        <f t="shared" si="1"/>
        <v>0</v>
      </c>
      <c r="K61" s="26">
        <f t="shared" si="2"/>
        <v>0</v>
      </c>
      <c r="L61" s="26">
        <f t="shared" si="3"/>
        <v>0</v>
      </c>
      <c r="M61" s="25"/>
      <c r="N61" s="25"/>
    </row>
    <row r="62" spans="1:14" ht="25.5" x14ac:dyDescent="0.2">
      <c r="A62" s="56">
        <v>51</v>
      </c>
      <c r="B62" s="61" t="s">
        <v>83</v>
      </c>
      <c r="C62" s="58">
        <v>102009601</v>
      </c>
      <c r="D62" s="58" t="s">
        <v>145</v>
      </c>
      <c r="E62" s="59">
        <v>1</v>
      </c>
      <c r="F62" s="60">
        <v>290545.09086666669</v>
      </c>
      <c r="G62" s="57">
        <f t="shared" si="0"/>
        <v>290545.09086666669</v>
      </c>
      <c r="H62" s="27"/>
      <c r="I62" s="26"/>
      <c r="J62" s="26">
        <f t="shared" si="1"/>
        <v>0</v>
      </c>
      <c r="K62" s="26">
        <f t="shared" si="2"/>
        <v>0</v>
      </c>
      <c r="L62" s="26">
        <f t="shared" si="3"/>
        <v>0</v>
      </c>
      <c r="M62" s="25"/>
      <c r="N62" s="25"/>
    </row>
    <row r="63" spans="1:14" ht="38.25" x14ac:dyDescent="0.2">
      <c r="A63" s="56">
        <v>52</v>
      </c>
      <c r="B63" s="61" t="s">
        <v>84</v>
      </c>
      <c r="C63" s="58">
        <v>102009064</v>
      </c>
      <c r="D63" s="58" t="s">
        <v>145</v>
      </c>
      <c r="E63" s="59">
        <v>1</v>
      </c>
      <c r="F63" s="60">
        <v>299331.82378000004</v>
      </c>
      <c r="G63" s="57">
        <f t="shared" si="0"/>
        <v>299331.82378000004</v>
      </c>
      <c r="H63" s="27"/>
      <c r="I63" s="26"/>
      <c r="J63" s="26">
        <f t="shared" si="1"/>
        <v>0</v>
      </c>
      <c r="K63" s="26">
        <f t="shared" si="2"/>
        <v>0</v>
      </c>
      <c r="L63" s="26">
        <f t="shared" si="3"/>
        <v>0</v>
      </c>
      <c r="M63" s="25"/>
      <c r="N63" s="25"/>
    </row>
    <row r="64" spans="1:14" ht="38.25" x14ac:dyDescent="0.2">
      <c r="A64" s="56">
        <v>53</v>
      </c>
      <c r="B64" s="61" t="s">
        <v>85</v>
      </c>
      <c r="C64" s="58">
        <v>102009063</v>
      </c>
      <c r="D64" s="58" t="s">
        <v>145</v>
      </c>
      <c r="E64" s="59">
        <v>1</v>
      </c>
      <c r="F64" s="60">
        <v>314444.14221333334</v>
      </c>
      <c r="G64" s="57">
        <f t="shared" si="0"/>
        <v>314444.14221333334</v>
      </c>
      <c r="H64" s="27"/>
      <c r="I64" s="26"/>
      <c r="J64" s="26">
        <f t="shared" si="1"/>
        <v>0</v>
      </c>
      <c r="K64" s="26">
        <f t="shared" si="2"/>
        <v>0</v>
      </c>
      <c r="L64" s="26">
        <f t="shared" si="3"/>
        <v>0</v>
      </c>
      <c r="M64" s="25"/>
      <c r="N64" s="25"/>
    </row>
    <row r="65" spans="1:14" ht="25.5" x14ac:dyDescent="0.2">
      <c r="A65" s="56">
        <v>54</v>
      </c>
      <c r="B65" s="61" t="s">
        <v>86</v>
      </c>
      <c r="C65" s="58">
        <v>10146424</v>
      </c>
      <c r="D65" s="58" t="s">
        <v>145</v>
      </c>
      <c r="E65" s="59">
        <v>1</v>
      </c>
      <c r="F65" s="60">
        <v>355923.69420000003</v>
      </c>
      <c r="G65" s="57">
        <f t="shared" si="0"/>
        <v>355923.69420000003</v>
      </c>
      <c r="H65" s="27"/>
      <c r="I65" s="26"/>
      <c r="J65" s="26">
        <f t="shared" si="1"/>
        <v>0</v>
      </c>
      <c r="K65" s="26">
        <f t="shared" si="2"/>
        <v>0</v>
      </c>
      <c r="L65" s="26">
        <f t="shared" si="3"/>
        <v>0</v>
      </c>
      <c r="M65" s="25"/>
      <c r="N65" s="25"/>
    </row>
    <row r="66" spans="1:14" ht="51" x14ac:dyDescent="0.2">
      <c r="A66" s="56">
        <v>55</v>
      </c>
      <c r="B66" s="61" t="s">
        <v>87</v>
      </c>
      <c r="C66" s="58">
        <v>102009301</v>
      </c>
      <c r="D66" s="58" t="s">
        <v>145</v>
      </c>
      <c r="E66" s="59">
        <v>1</v>
      </c>
      <c r="F66" s="60">
        <v>545454.40780000004</v>
      </c>
      <c r="G66" s="57">
        <f t="shared" si="0"/>
        <v>545454.40780000004</v>
      </c>
      <c r="H66" s="27"/>
      <c r="I66" s="26"/>
      <c r="J66" s="26">
        <f t="shared" si="1"/>
        <v>0</v>
      </c>
      <c r="K66" s="26">
        <f t="shared" si="2"/>
        <v>0</v>
      </c>
      <c r="L66" s="26">
        <f t="shared" si="3"/>
        <v>0</v>
      </c>
      <c r="M66" s="25"/>
      <c r="N66" s="25"/>
    </row>
    <row r="67" spans="1:14" ht="29.25" customHeight="1" x14ac:dyDescent="0.2">
      <c r="A67" s="56">
        <v>56</v>
      </c>
      <c r="B67" s="61" t="s">
        <v>88</v>
      </c>
      <c r="C67" s="58">
        <v>102009054</v>
      </c>
      <c r="D67" s="58" t="s">
        <v>145</v>
      </c>
      <c r="E67" s="59">
        <v>1</v>
      </c>
      <c r="F67" s="60">
        <v>457788.81126666669</v>
      </c>
      <c r="G67" s="57">
        <f t="shared" si="0"/>
        <v>457788.81126666669</v>
      </c>
      <c r="H67" s="27"/>
      <c r="I67" s="26"/>
      <c r="J67" s="26">
        <f t="shared" si="1"/>
        <v>0</v>
      </c>
      <c r="K67" s="26">
        <f t="shared" si="2"/>
        <v>0</v>
      </c>
      <c r="L67" s="26">
        <f t="shared" si="3"/>
        <v>0</v>
      </c>
      <c r="M67" s="25"/>
      <c r="N67" s="25"/>
    </row>
    <row r="68" spans="1:14" ht="29.25" customHeight="1" x14ac:dyDescent="0.2">
      <c r="A68" s="56">
        <v>57</v>
      </c>
      <c r="B68" s="61" t="s">
        <v>89</v>
      </c>
      <c r="C68" s="58">
        <v>102009065</v>
      </c>
      <c r="D68" s="58" t="s">
        <v>145</v>
      </c>
      <c r="E68" s="59">
        <v>1</v>
      </c>
      <c r="F68" s="60">
        <v>466735.75560000003</v>
      </c>
      <c r="G68" s="57">
        <f t="shared" si="0"/>
        <v>466735.75560000003</v>
      </c>
      <c r="H68" s="27"/>
      <c r="I68" s="26"/>
      <c r="J68" s="26">
        <f t="shared" si="1"/>
        <v>0</v>
      </c>
      <c r="K68" s="26">
        <f t="shared" si="2"/>
        <v>0</v>
      </c>
      <c r="L68" s="26">
        <f t="shared" si="3"/>
        <v>0</v>
      </c>
      <c r="M68" s="25"/>
      <c r="N68" s="25"/>
    </row>
    <row r="69" spans="1:14" ht="29.25" customHeight="1" x14ac:dyDescent="0.2">
      <c r="A69" s="56">
        <v>58</v>
      </c>
      <c r="B69" s="61" t="s">
        <v>90</v>
      </c>
      <c r="C69" s="58">
        <v>10146908</v>
      </c>
      <c r="D69" s="58" t="s">
        <v>145</v>
      </c>
      <c r="E69" s="59">
        <v>1</v>
      </c>
      <c r="F69" s="60">
        <v>439867.71126666665</v>
      </c>
      <c r="G69" s="57">
        <f t="shared" si="0"/>
        <v>439867.71126666665</v>
      </c>
      <c r="H69" s="27"/>
      <c r="I69" s="26"/>
      <c r="J69" s="26">
        <f t="shared" si="1"/>
        <v>0</v>
      </c>
      <c r="K69" s="26">
        <f t="shared" si="2"/>
        <v>0</v>
      </c>
      <c r="L69" s="26">
        <f t="shared" si="3"/>
        <v>0</v>
      </c>
      <c r="M69" s="25"/>
      <c r="N69" s="25"/>
    </row>
    <row r="70" spans="1:14" ht="29.25" customHeight="1" x14ac:dyDescent="0.2">
      <c r="A70" s="56">
        <v>59</v>
      </c>
      <c r="B70" s="61" t="s">
        <v>91</v>
      </c>
      <c r="C70" s="58">
        <v>102012098</v>
      </c>
      <c r="D70" s="58" t="s">
        <v>145</v>
      </c>
      <c r="E70" s="59">
        <v>1</v>
      </c>
      <c r="F70" s="60">
        <v>579263.81999999995</v>
      </c>
      <c r="G70" s="57">
        <f t="shared" si="0"/>
        <v>579263.81999999995</v>
      </c>
      <c r="H70" s="27"/>
      <c r="I70" s="26"/>
      <c r="J70" s="26">
        <f t="shared" si="1"/>
        <v>0</v>
      </c>
      <c r="K70" s="26">
        <f t="shared" si="2"/>
        <v>0</v>
      </c>
      <c r="L70" s="26">
        <f t="shared" si="3"/>
        <v>0</v>
      </c>
      <c r="M70" s="25"/>
      <c r="N70" s="25"/>
    </row>
    <row r="71" spans="1:14" ht="29.25" customHeight="1" x14ac:dyDescent="0.2">
      <c r="A71" s="56">
        <v>60</v>
      </c>
      <c r="B71" s="61" t="s">
        <v>92</v>
      </c>
      <c r="C71" s="58">
        <v>102012099</v>
      </c>
      <c r="D71" s="58" t="s">
        <v>145</v>
      </c>
      <c r="E71" s="59">
        <v>1</v>
      </c>
      <c r="F71" s="60">
        <v>650845</v>
      </c>
      <c r="G71" s="57">
        <f t="shared" si="0"/>
        <v>650845</v>
      </c>
      <c r="H71" s="27"/>
      <c r="I71" s="26"/>
      <c r="J71" s="26">
        <f t="shared" si="1"/>
        <v>0</v>
      </c>
      <c r="K71" s="26">
        <f t="shared" si="2"/>
        <v>0</v>
      </c>
      <c r="L71" s="26">
        <f t="shared" si="3"/>
        <v>0</v>
      </c>
      <c r="M71" s="25"/>
      <c r="N71" s="25"/>
    </row>
    <row r="72" spans="1:14" ht="29.25" customHeight="1" x14ac:dyDescent="0.2">
      <c r="A72" s="56">
        <v>61</v>
      </c>
      <c r="B72" s="61" t="s">
        <v>93</v>
      </c>
      <c r="C72" s="58">
        <v>10151918</v>
      </c>
      <c r="D72" s="58" t="s">
        <v>145</v>
      </c>
      <c r="E72" s="59">
        <v>1</v>
      </c>
      <c r="F72" s="60">
        <v>650576</v>
      </c>
      <c r="G72" s="57">
        <f t="shared" si="0"/>
        <v>650576</v>
      </c>
      <c r="H72" s="27"/>
      <c r="I72" s="26"/>
      <c r="J72" s="26">
        <f t="shared" si="1"/>
        <v>0</v>
      </c>
      <c r="K72" s="26">
        <f t="shared" si="2"/>
        <v>0</v>
      </c>
      <c r="L72" s="26">
        <f t="shared" si="3"/>
        <v>0</v>
      </c>
      <c r="M72" s="25"/>
      <c r="N72" s="25"/>
    </row>
    <row r="73" spans="1:14" ht="38.25" x14ac:dyDescent="0.2">
      <c r="A73" s="56">
        <v>62</v>
      </c>
      <c r="B73" s="61" t="s">
        <v>94</v>
      </c>
      <c r="C73" s="58">
        <v>102012113</v>
      </c>
      <c r="D73" s="58" t="s">
        <v>145</v>
      </c>
      <c r="E73" s="59">
        <v>1</v>
      </c>
      <c r="F73" s="60">
        <v>809447</v>
      </c>
      <c r="G73" s="57">
        <f t="shared" si="0"/>
        <v>809447</v>
      </c>
      <c r="H73" s="27"/>
      <c r="I73" s="26"/>
      <c r="J73" s="26">
        <f t="shared" si="1"/>
        <v>0</v>
      </c>
      <c r="K73" s="26">
        <f t="shared" si="2"/>
        <v>0</v>
      </c>
      <c r="L73" s="26">
        <f t="shared" si="3"/>
        <v>0</v>
      </c>
      <c r="M73" s="25"/>
      <c r="N73" s="25"/>
    </row>
    <row r="74" spans="1:14" ht="29.25" customHeight="1" x14ac:dyDescent="0.2">
      <c r="A74" s="56">
        <v>63</v>
      </c>
      <c r="B74" s="61" t="s">
        <v>95</v>
      </c>
      <c r="C74" s="58">
        <v>102007828</v>
      </c>
      <c r="D74" s="58" t="s">
        <v>145</v>
      </c>
      <c r="E74" s="59">
        <v>1</v>
      </c>
      <c r="F74" s="60">
        <v>127384.80293333333</v>
      </c>
      <c r="G74" s="57">
        <f t="shared" si="0"/>
        <v>127384.80293333333</v>
      </c>
      <c r="H74" s="27"/>
      <c r="I74" s="26"/>
      <c r="J74" s="26">
        <f t="shared" si="1"/>
        <v>0</v>
      </c>
      <c r="K74" s="26">
        <f t="shared" si="2"/>
        <v>0</v>
      </c>
      <c r="L74" s="26">
        <f t="shared" si="3"/>
        <v>0</v>
      </c>
      <c r="M74" s="25"/>
      <c r="N74" s="25"/>
    </row>
    <row r="75" spans="1:14" ht="29.25" customHeight="1" x14ac:dyDescent="0.2">
      <c r="A75" s="56">
        <v>64</v>
      </c>
      <c r="B75" s="61" t="s">
        <v>96</v>
      </c>
      <c r="C75" s="58">
        <v>102009141</v>
      </c>
      <c r="D75" s="58" t="s">
        <v>145</v>
      </c>
      <c r="E75" s="59">
        <v>1</v>
      </c>
      <c r="F75" s="60">
        <v>133017.11233333332</v>
      </c>
      <c r="G75" s="57">
        <f t="shared" si="0"/>
        <v>133017.11233333332</v>
      </c>
      <c r="H75" s="27"/>
      <c r="I75" s="26"/>
      <c r="J75" s="26">
        <f t="shared" si="1"/>
        <v>0</v>
      </c>
      <c r="K75" s="26">
        <f t="shared" si="2"/>
        <v>0</v>
      </c>
      <c r="L75" s="26">
        <f t="shared" si="3"/>
        <v>0</v>
      </c>
      <c r="M75" s="25"/>
      <c r="N75" s="25"/>
    </row>
    <row r="76" spans="1:14" ht="29.25" customHeight="1" x14ac:dyDescent="0.2">
      <c r="A76" s="56">
        <v>65</v>
      </c>
      <c r="B76" s="61" t="s">
        <v>97</v>
      </c>
      <c r="C76" s="58">
        <v>102012355</v>
      </c>
      <c r="D76" s="58" t="s">
        <v>145</v>
      </c>
      <c r="E76" s="59">
        <v>1</v>
      </c>
      <c r="F76" s="60">
        <v>142602.807</v>
      </c>
      <c r="G76" s="57">
        <f t="shared" si="0"/>
        <v>142602.807</v>
      </c>
      <c r="H76" s="27"/>
      <c r="I76" s="26"/>
      <c r="J76" s="26">
        <f t="shared" si="1"/>
        <v>0</v>
      </c>
      <c r="K76" s="26">
        <f t="shared" si="2"/>
        <v>0</v>
      </c>
      <c r="L76" s="26">
        <f t="shared" si="3"/>
        <v>0</v>
      </c>
      <c r="M76" s="25"/>
      <c r="N76" s="25"/>
    </row>
    <row r="77" spans="1:14" ht="29.25" customHeight="1" x14ac:dyDescent="0.2">
      <c r="A77" s="56">
        <v>66</v>
      </c>
      <c r="B77" s="61" t="s">
        <v>98</v>
      </c>
      <c r="C77" s="58">
        <v>102009142</v>
      </c>
      <c r="D77" s="58" t="s">
        <v>145</v>
      </c>
      <c r="E77" s="59">
        <v>1</v>
      </c>
      <c r="F77" s="60">
        <v>145284.807</v>
      </c>
      <c r="G77" s="57">
        <f t="shared" ref="G77:G127" si="4">F77*E77</f>
        <v>145284.807</v>
      </c>
      <c r="H77" s="27"/>
      <c r="I77" s="26"/>
      <c r="J77" s="26">
        <f t="shared" ref="J77:J127" si="5">ROUND(I77*1.18,2)</f>
        <v>0</v>
      </c>
      <c r="K77" s="26">
        <f t="shared" ref="K77:K127" si="6">ROUND(E77*I77,2)</f>
        <v>0</v>
      </c>
      <c r="L77" s="26">
        <f t="shared" ref="L77:L127" si="7">ROUND(E77*J77,2)</f>
        <v>0</v>
      </c>
      <c r="M77" s="25"/>
      <c r="N77" s="25"/>
    </row>
    <row r="78" spans="1:14" ht="29.25" customHeight="1" x14ac:dyDescent="0.2">
      <c r="A78" s="56">
        <v>67</v>
      </c>
      <c r="B78" s="61" t="s">
        <v>99</v>
      </c>
      <c r="C78" s="58">
        <v>102011863</v>
      </c>
      <c r="D78" s="58" t="s">
        <v>145</v>
      </c>
      <c r="E78" s="59">
        <v>1</v>
      </c>
      <c r="F78" s="60">
        <v>154735.9868466667</v>
      </c>
      <c r="G78" s="57">
        <f t="shared" si="4"/>
        <v>154735.9868466667</v>
      </c>
      <c r="H78" s="27"/>
      <c r="I78" s="26"/>
      <c r="J78" s="26">
        <f t="shared" si="5"/>
        <v>0</v>
      </c>
      <c r="K78" s="26">
        <f t="shared" si="6"/>
        <v>0</v>
      </c>
      <c r="L78" s="26">
        <f t="shared" si="7"/>
        <v>0</v>
      </c>
      <c r="M78" s="25"/>
      <c r="N78" s="25"/>
    </row>
    <row r="79" spans="1:14" ht="29.25" customHeight="1" x14ac:dyDescent="0.2">
      <c r="A79" s="56">
        <v>68</v>
      </c>
      <c r="B79" s="61" t="s">
        <v>100</v>
      </c>
      <c r="C79" s="58">
        <v>102005548</v>
      </c>
      <c r="D79" s="58" t="s">
        <v>145</v>
      </c>
      <c r="E79" s="59">
        <v>1</v>
      </c>
      <c r="F79" s="60">
        <v>152837.93</v>
      </c>
      <c r="G79" s="57">
        <f t="shared" si="4"/>
        <v>152837.93</v>
      </c>
      <c r="H79" s="27"/>
      <c r="I79" s="26"/>
      <c r="J79" s="26">
        <f t="shared" si="5"/>
        <v>0</v>
      </c>
      <c r="K79" s="26">
        <f t="shared" si="6"/>
        <v>0</v>
      </c>
      <c r="L79" s="26">
        <f t="shared" si="7"/>
        <v>0</v>
      </c>
      <c r="M79" s="25"/>
      <c r="N79" s="25"/>
    </row>
    <row r="80" spans="1:14" ht="29.25" customHeight="1" x14ac:dyDescent="0.2">
      <c r="A80" s="56">
        <v>69</v>
      </c>
      <c r="B80" s="61" t="s">
        <v>101</v>
      </c>
      <c r="C80" s="58">
        <v>102007961</v>
      </c>
      <c r="D80" s="58" t="s">
        <v>145</v>
      </c>
      <c r="E80" s="59">
        <v>1</v>
      </c>
      <c r="F80" s="60">
        <v>155989.18993333334</v>
      </c>
      <c r="G80" s="57">
        <f t="shared" si="4"/>
        <v>155989.18993333334</v>
      </c>
      <c r="H80" s="27"/>
      <c r="I80" s="26"/>
      <c r="J80" s="26">
        <f t="shared" si="5"/>
        <v>0</v>
      </c>
      <c r="K80" s="26">
        <f t="shared" si="6"/>
        <v>0</v>
      </c>
      <c r="L80" s="26">
        <f t="shared" si="7"/>
        <v>0</v>
      </c>
      <c r="M80" s="25"/>
      <c r="N80" s="25"/>
    </row>
    <row r="81" spans="1:14" ht="29.25" customHeight="1" x14ac:dyDescent="0.2">
      <c r="A81" s="56">
        <v>70</v>
      </c>
      <c r="B81" s="61" t="s">
        <v>102</v>
      </c>
      <c r="C81" s="58">
        <v>102005476</v>
      </c>
      <c r="D81" s="58" t="s">
        <v>145</v>
      </c>
      <c r="E81" s="59">
        <v>1</v>
      </c>
      <c r="F81" s="60">
        <v>153815.36079999999</v>
      </c>
      <c r="G81" s="57">
        <f t="shared" si="4"/>
        <v>153815.36079999999</v>
      </c>
      <c r="H81" s="27"/>
      <c r="I81" s="26"/>
      <c r="J81" s="26">
        <f t="shared" si="5"/>
        <v>0</v>
      </c>
      <c r="K81" s="26">
        <f t="shared" si="6"/>
        <v>0</v>
      </c>
      <c r="L81" s="26">
        <f t="shared" si="7"/>
        <v>0</v>
      </c>
      <c r="M81" s="25"/>
      <c r="N81" s="25"/>
    </row>
    <row r="82" spans="1:14" ht="29.25" customHeight="1" x14ac:dyDescent="0.2">
      <c r="A82" s="56">
        <v>71</v>
      </c>
      <c r="B82" s="61" t="s">
        <v>103</v>
      </c>
      <c r="C82" s="58">
        <v>10146604</v>
      </c>
      <c r="D82" s="58" t="s">
        <v>145</v>
      </c>
      <c r="E82" s="59">
        <v>1</v>
      </c>
      <c r="F82" s="60">
        <v>153618.30693333331</v>
      </c>
      <c r="G82" s="57">
        <f t="shared" si="4"/>
        <v>153618.30693333331</v>
      </c>
      <c r="H82" s="27"/>
      <c r="I82" s="26"/>
      <c r="J82" s="26">
        <f t="shared" si="5"/>
        <v>0</v>
      </c>
      <c r="K82" s="26">
        <f t="shared" si="6"/>
        <v>0</v>
      </c>
      <c r="L82" s="26">
        <f t="shared" si="7"/>
        <v>0</v>
      </c>
      <c r="M82" s="25"/>
      <c r="N82" s="25"/>
    </row>
    <row r="83" spans="1:14" ht="29.25" customHeight="1" x14ac:dyDescent="0.2">
      <c r="A83" s="56">
        <v>72</v>
      </c>
      <c r="B83" s="61" t="s">
        <v>104</v>
      </c>
      <c r="C83" s="58">
        <v>102006350</v>
      </c>
      <c r="D83" s="58" t="s">
        <v>145</v>
      </c>
      <c r="E83" s="59">
        <v>1</v>
      </c>
      <c r="F83" s="60">
        <v>154935.53599999999</v>
      </c>
      <c r="G83" s="57">
        <f t="shared" si="4"/>
        <v>154935.53599999999</v>
      </c>
      <c r="H83" s="27"/>
      <c r="I83" s="26"/>
      <c r="J83" s="26">
        <f t="shared" si="5"/>
        <v>0</v>
      </c>
      <c r="K83" s="26">
        <f t="shared" si="6"/>
        <v>0</v>
      </c>
      <c r="L83" s="26">
        <f t="shared" si="7"/>
        <v>0</v>
      </c>
      <c r="M83" s="25"/>
      <c r="N83" s="25"/>
    </row>
    <row r="84" spans="1:14" ht="29.25" customHeight="1" x14ac:dyDescent="0.2">
      <c r="A84" s="56">
        <v>73</v>
      </c>
      <c r="B84" s="61" t="s">
        <v>105</v>
      </c>
      <c r="C84" s="58">
        <v>102011361</v>
      </c>
      <c r="D84" s="58" t="s">
        <v>145</v>
      </c>
      <c r="E84" s="59">
        <v>1</v>
      </c>
      <c r="F84" s="60">
        <v>155531.57620000001</v>
      </c>
      <c r="G84" s="57">
        <f t="shared" si="4"/>
        <v>155531.57620000001</v>
      </c>
      <c r="H84" s="27"/>
      <c r="I84" s="26"/>
      <c r="J84" s="26">
        <f t="shared" si="5"/>
        <v>0</v>
      </c>
      <c r="K84" s="26">
        <f t="shared" si="6"/>
        <v>0</v>
      </c>
      <c r="L84" s="26">
        <f t="shared" si="7"/>
        <v>0</v>
      </c>
      <c r="M84" s="25"/>
      <c r="N84" s="25"/>
    </row>
    <row r="85" spans="1:14" ht="38.25" x14ac:dyDescent="0.2">
      <c r="A85" s="56">
        <v>74</v>
      </c>
      <c r="B85" s="61" t="s">
        <v>106</v>
      </c>
      <c r="C85" s="58">
        <v>102009130</v>
      </c>
      <c r="D85" s="58" t="s">
        <v>145</v>
      </c>
      <c r="E85" s="59">
        <v>1</v>
      </c>
      <c r="F85" s="60">
        <v>183638.31</v>
      </c>
      <c r="G85" s="57">
        <f t="shared" si="4"/>
        <v>183638.31</v>
      </c>
      <c r="H85" s="27"/>
      <c r="I85" s="26"/>
      <c r="J85" s="26">
        <f t="shared" si="5"/>
        <v>0</v>
      </c>
      <c r="K85" s="26">
        <f t="shared" si="6"/>
        <v>0</v>
      </c>
      <c r="L85" s="26">
        <f t="shared" si="7"/>
        <v>0</v>
      </c>
      <c r="M85" s="25"/>
      <c r="N85" s="25"/>
    </row>
    <row r="86" spans="1:14" ht="25.5" x14ac:dyDescent="0.2">
      <c r="A86" s="56">
        <v>75</v>
      </c>
      <c r="B86" s="61" t="s">
        <v>107</v>
      </c>
      <c r="C86" s="58">
        <v>102009129</v>
      </c>
      <c r="D86" s="58" t="s">
        <v>145</v>
      </c>
      <c r="E86" s="59">
        <v>1</v>
      </c>
      <c r="F86" s="60">
        <v>200429.43240000002</v>
      </c>
      <c r="G86" s="57">
        <f t="shared" si="4"/>
        <v>200429.43240000002</v>
      </c>
      <c r="H86" s="27"/>
      <c r="I86" s="26"/>
      <c r="J86" s="26">
        <f t="shared" si="5"/>
        <v>0</v>
      </c>
      <c r="K86" s="26">
        <f t="shared" si="6"/>
        <v>0</v>
      </c>
      <c r="L86" s="26">
        <f t="shared" si="7"/>
        <v>0</v>
      </c>
      <c r="M86" s="25"/>
      <c r="N86" s="25"/>
    </row>
    <row r="87" spans="1:14" ht="38.25" x14ac:dyDescent="0.2">
      <c r="A87" s="56">
        <v>76</v>
      </c>
      <c r="B87" s="61" t="s">
        <v>108</v>
      </c>
      <c r="C87" s="58">
        <v>102009143</v>
      </c>
      <c r="D87" s="58" t="s">
        <v>145</v>
      </c>
      <c r="E87" s="59">
        <v>1</v>
      </c>
      <c r="F87" s="60">
        <v>195012.43013333334</v>
      </c>
      <c r="G87" s="57">
        <f t="shared" si="4"/>
        <v>195012.43013333334</v>
      </c>
      <c r="H87" s="27"/>
      <c r="I87" s="26"/>
      <c r="J87" s="26">
        <f t="shared" si="5"/>
        <v>0</v>
      </c>
      <c r="K87" s="26">
        <f t="shared" si="6"/>
        <v>0</v>
      </c>
      <c r="L87" s="26">
        <f t="shared" si="7"/>
        <v>0</v>
      </c>
      <c r="M87" s="25"/>
      <c r="N87" s="25"/>
    </row>
    <row r="88" spans="1:14" ht="25.5" x14ac:dyDescent="0.2">
      <c r="A88" s="56">
        <v>77</v>
      </c>
      <c r="B88" s="61" t="s">
        <v>109</v>
      </c>
      <c r="C88" s="58">
        <v>102007870</v>
      </c>
      <c r="D88" s="58" t="s">
        <v>145</v>
      </c>
      <c r="E88" s="59">
        <v>1</v>
      </c>
      <c r="F88" s="60">
        <v>160397.64939999999</v>
      </c>
      <c r="G88" s="57">
        <f t="shared" si="4"/>
        <v>160397.64939999999</v>
      </c>
      <c r="H88" s="27"/>
      <c r="I88" s="26"/>
      <c r="J88" s="26">
        <f t="shared" si="5"/>
        <v>0</v>
      </c>
      <c r="K88" s="26">
        <f t="shared" si="6"/>
        <v>0</v>
      </c>
      <c r="L88" s="26">
        <f t="shared" si="7"/>
        <v>0</v>
      </c>
      <c r="M88" s="25"/>
      <c r="N88" s="25"/>
    </row>
    <row r="89" spans="1:14" ht="25.5" x14ac:dyDescent="0.2">
      <c r="A89" s="56">
        <v>78</v>
      </c>
      <c r="B89" s="61" t="s">
        <v>110</v>
      </c>
      <c r="C89" s="58">
        <v>10146605</v>
      </c>
      <c r="D89" s="58" t="s">
        <v>145</v>
      </c>
      <c r="E89" s="59">
        <v>1</v>
      </c>
      <c r="F89" s="60">
        <v>148899.03766666667</v>
      </c>
      <c r="G89" s="57">
        <f t="shared" si="4"/>
        <v>148899.03766666667</v>
      </c>
      <c r="H89" s="27"/>
      <c r="I89" s="26"/>
      <c r="J89" s="26">
        <f t="shared" si="5"/>
        <v>0</v>
      </c>
      <c r="K89" s="26">
        <f t="shared" si="6"/>
        <v>0</v>
      </c>
      <c r="L89" s="26">
        <f t="shared" si="7"/>
        <v>0</v>
      </c>
      <c r="M89" s="25"/>
      <c r="N89" s="25"/>
    </row>
    <row r="90" spans="1:14" ht="30.75" customHeight="1" x14ac:dyDescent="0.2">
      <c r="A90" s="56">
        <v>79</v>
      </c>
      <c r="B90" s="61" t="s">
        <v>111</v>
      </c>
      <c r="C90" s="58">
        <v>102009042</v>
      </c>
      <c r="D90" s="58" t="s">
        <v>145</v>
      </c>
      <c r="E90" s="59">
        <v>1</v>
      </c>
      <c r="F90" s="60">
        <v>100119.71813333333</v>
      </c>
      <c r="G90" s="57">
        <f t="shared" si="4"/>
        <v>100119.71813333333</v>
      </c>
      <c r="H90" s="27"/>
      <c r="I90" s="26"/>
      <c r="J90" s="26">
        <f t="shared" si="5"/>
        <v>0</v>
      </c>
      <c r="K90" s="26">
        <f t="shared" si="6"/>
        <v>0</v>
      </c>
      <c r="L90" s="26">
        <f t="shared" si="7"/>
        <v>0</v>
      </c>
      <c r="M90" s="25"/>
      <c r="N90" s="25"/>
    </row>
    <row r="91" spans="1:14" ht="30.75" customHeight="1" x14ac:dyDescent="0.2">
      <c r="A91" s="56">
        <v>80</v>
      </c>
      <c r="B91" s="61" t="s">
        <v>112</v>
      </c>
      <c r="C91" s="58">
        <v>102009136</v>
      </c>
      <c r="D91" s="58" t="s">
        <v>145</v>
      </c>
      <c r="E91" s="59">
        <v>1</v>
      </c>
      <c r="F91" s="60">
        <v>122998</v>
      </c>
      <c r="G91" s="57">
        <f t="shared" si="4"/>
        <v>122998</v>
      </c>
      <c r="H91" s="27"/>
      <c r="I91" s="26"/>
      <c r="J91" s="26">
        <f t="shared" si="5"/>
        <v>0</v>
      </c>
      <c r="K91" s="26">
        <f t="shared" si="6"/>
        <v>0</v>
      </c>
      <c r="L91" s="26">
        <f t="shared" si="7"/>
        <v>0</v>
      </c>
      <c r="M91" s="25"/>
      <c r="N91" s="25"/>
    </row>
    <row r="92" spans="1:14" ht="30.75" customHeight="1" x14ac:dyDescent="0.2">
      <c r="A92" s="56">
        <v>81</v>
      </c>
      <c r="B92" s="61" t="s">
        <v>113</v>
      </c>
      <c r="C92" s="58">
        <v>102009135</v>
      </c>
      <c r="D92" s="58" t="s">
        <v>145</v>
      </c>
      <c r="E92" s="59">
        <v>1</v>
      </c>
      <c r="F92" s="60">
        <v>142920</v>
      </c>
      <c r="G92" s="57">
        <f t="shared" si="4"/>
        <v>142920</v>
      </c>
      <c r="H92" s="27"/>
      <c r="I92" s="26"/>
      <c r="J92" s="26">
        <f t="shared" si="5"/>
        <v>0</v>
      </c>
      <c r="K92" s="26">
        <f t="shared" si="6"/>
        <v>0</v>
      </c>
      <c r="L92" s="26">
        <f t="shared" si="7"/>
        <v>0</v>
      </c>
      <c r="M92" s="25"/>
      <c r="N92" s="25"/>
    </row>
    <row r="93" spans="1:14" ht="30.75" customHeight="1" x14ac:dyDescent="0.2">
      <c r="A93" s="56">
        <v>82</v>
      </c>
      <c r="B93" s="61" t="s">
        <v>114</v>
      </c>
      <c r="C93" s="58">
        <v>102005598</v>
      </c>
      <c r="D93" s="58" t="s">
        <v>145</v>
      </c>
      <c r="E93" s="59">
        <v>1</v>
      </c>
      <c r="F93" s="60">
        <v>136302</v>
      </c>
      <c r="G93" s="57">
        <f t="shared" si="4"/>
        <v>136302</v>
      </c>
      <c r="H93" s="27"/>
      <c r="I93" s="26"/>
      <c r="J93" s="26">
        <f t="shared" si="5"/>
        <v>0</v>
      </c>
      <c r="K93" s="26">
        <f t="shared" si="6"/>
        <v>0</v>
      </c>
      <c r="L93" s="26">
        <f t="shared" si="7"/>
        <v>0</v>
      </c>
      <c r="M93" s="25"/>
      <c r="N93" s="25"/>
    </row>
    <row r="94" spans="1:14" ht="30.75" customHeight="1" x14ac:dyDescent="0.2">
      <c r="A94" s="56">
        <v>83</v>
      </c>
      <c r="B94" s="61" t="s">
        <v>115</v>
      </c>
      <c r="C94" s="58">
        <v>102011892</v>
      </c>
      <c r="D94" s="58" t="s">
        <v>145</v>
      </c>
      <c r="E94" s="59">
        <v>1</v>
      </c>
      <c r="F94" s="60">
        <v>223701</v>
      </c>
      <c r="G94" s="57">
        <f t="shared" si="4"/>
        <v>223701</v>
      </c>
      <c r="H94" s="27"/>
      <c r="I94" s="26"/>
      <c r="J94" s="26">
        <f t="shared" si="5"/>
        <v>0</v>
      </c>
      <c r="K94" s="26">
        <f t="shared" si="6"/>
        <v>0</v>
      </c>
      <c r="L94" s="26">
        <f t="shared" si="7"/>
        <v>0</v>
      </c>
      <c r="M94" s="25"/>
      <c r="N94" s="25"/>
    </row>
    <row r="95" spans="1:14" ht="38.25" x14ac:dyDescent="0.2">
      <c r="A95" s="56">
        <v>84</v>
      </c>
      <c r="B95" s="61" t="s">
        <v>116</v>
      </c>
      <c r="C95" s="58">
        <v>10150135</v>
      </c>
      <c r="D95" s="58" t="s">
        <v>145</v>
      </c>
      <c r="E95" s="59">
        <v>1</v>
      </c>
      <c r="F95" s="60">
        <v>71433.83</v>
      </c>
      <c r="G95" s="57">
        <f t="shared" si="4"/>
        <v>71433.83</v>
      </c>
      <c r="H95" s="27"/>
      <c r="I95" s="26"/>
      <c r="J95" s="26">
        <f t="shared" si="5"/>
        <v>0</v>
      </c>
      <c r="K95" s="26">
        <f t="shared" si="6"/>
        <v>0</v>
      </c>
      <c r="L95" s="26">
        <f t="shared" si="7"/>
        <v>0</v>
      </c>
      <c r="M95" s="25"/>
      <c r="N95" s="25"/>
    </row>
    <row r="96" spans="1:14" ht="42" customHeight="1" x14ac:dyDescent="0.2">
      <c r="A96" s="56">
        <v>85</v>
      </c>
      <c r="B96" s="61" t="s">
        <v>117</v>
      </c>
      <c r="C96" s="58">
        <v>102009044</v>
      </c>
      <c r="D96" s="58" t="s">
        <v>145</v>
      </c>
      <c r="E96" s="59">
        <v>1</v>
      </c>
      <c r="F96" s="60">
        <v>103284</v>
      </c>
      <c r="G96" s="57">
        <f t="shared" si="4"/>
        <v>103284</v>
      </c>
      <c r="H96" s="27"/>
      <c r="I96" s="26"/>
      <c r="J96" s="26">
        <f t="shared" si="5"/>
        <v>0</v>
      </c>
      <c r="K96" s="26">
        <f t="shared" si="6"/>
        <v>0</v>
      </c>
      <c r="L96" s="26">
        <f t="shared" si="7"/>
        <v>0</v>
      </c>
      <c r="M96" s="25"/>
      <c r="N96" s="25"/>
    </row>
    <row r="97" spans="1:14" ht="42" customHeight="1" x14ac:dyDescent="0.2">
      <c r="A97" s="56">
        <v>86</v>
      </c>
      <c r="B97" s="61" t="s">
        <v>118</v>
      </c>
      <c r="C97" s="58">
        <v>102009151</v>
      </c>
      <c r="D97" s="58" t="s">
        <v>145</v>
      </c>
      <c r="E97" s="59">
        <v>1</v>
      </c>
      <c r="F97" s="60">
        <v>246528.69500000001</v>
      </c>
      <c r="G97" s="57">
        <f t="shared" si="4"/>
        <v>246528.69500000001</v>
      </c>
      <c r="H97" s="27"/>
      <c r="I97" s="26"/>
      <c r="J97" s="26">
        <f t="shared" si="5"/>
        <v>0</v>
      </c>
      <c r="K97" s="26">
        <f t="shared" si="6"/>
        <v>0</v>
      </c>
      <c r="L97" s="26">
        <f t="shared" si="7"/>
        <v>0</v>
      </c>
      <c r="M97" s="25"/>
      <c r="N97" s="25"/>
    </row>
    <row r="98" spans="1:14" ht="42" customHeight="1" x14ac:dyDescent="0.2">
      <c r="A98" s="56">
        <v>87</v>
      </c>
      <c r="B98" s="61" t="s">
        <v>119</v>
      </c>
      <c r="C98" s="58">
        <v>10150518</v>
      </c>
      <c r="D98" s="58" t="s">
        <v>145</v>
      </c>
      <c r="E98" s="59">
        <v>1</v>
      </c>
      <c r="F98" s="60">
        <v>177035</v>
      </c>
      <c r="G98" s="57">
        <f t="shared" si="4"/>
        <v>177035</v>
      </c>
      <c r="H98" s="27"/>
      <c r="I98" s="26"/>
      <c r="J98" s="26">
        <f t="shared" si="5"/>
        <v>0</v>
      </c>
      <c r="K98" s="26">
        <f t="shared" si="6"/>
        <v>0</v>
      </c>
      <c r="L98" s="26">
        <f t="shared" si="7"/>
        <v>0</v>
      </c>
      <c r="M98" s="25"/>
      <c r="N98" s="25"/>
    </row>
    <row r="99" spans="1:14" ht="42" customHeight="1" x14ac:dyDescent="0.2">
      <c r="A99" s="56">
        <v>88</v>
      </c>
      <c r="B99" s="61" t="s">
        <v>120</v>
      </c>
      <c r="C99" s="58">
        <v>102007846</v>
      </c>
      <c r="D99" s="58" t="s">
        <v>144</v>
      </c>
      <c r="E99" s="59">
        <v>1</v>
      </c>
      <c r="F99" s="60">
        <v>66544.556666666671</v>
      </c>
      <c r="G99" s="57">
        <f t="shared" si="4"/>
        <v>66544.556666666671</v>
      </c>
      <c r="H99" s="27"/>
      <c r="I99" s="26"/>
      <c r="J99" s="26">
        <f t="shared" si="5"/>
        <v>0</v>
      </c>
      <c r="K99" s="26">
        <f t="shared" si="6"/>
        <v>0</v>
      </c>
      <c r="L99" s="26">
        <f t="shared" si="7"/>
        <v>0</v>
      </c>
      <c r="M99" s="25"/>
      <c r="N99" s="25"/>
    </row>
    <row r="100" spans="1:14" ht="51" x14ac:dyDescent="0.2">
      <c r="A100" s="56">
        <v>89</v>
      </c>
      <c r="B100" s="61" t="s">
        <v>121</v>
      </c>
      <c r="C100" s="58">
        <v>102009561</v>
      </c>
      <c r="D100" s="58" t="s">
        <v>144</v>
      </c>
      <c r="E100" s="59">
        <v>1</v>
      </c>
      <c r="F100" s="60">
        <v>66812.45</v>
      </c>
      <c r="G100" s="57">
        <f t="shared" si="4"/>
        <v>66812.45</v>
      </c>
      <c r="H100" s="27"/>
      <c r="I100" s="26"/>
      <c r="J100" s="26">
        <f t="shared" si="5"/>
        <v>0</v>
      </c>
      <c r="K100" s="26">
        <f t="shared" si="6"/>
        <v>0</v>
      </c>
      <c r="L100" s="26">
        <f t="shared" si="7"/>
        <v>0</v>
      </c>
      <c r="M100" s="25"/>
      <c r="N100" s="25"/>
    </row>
    <row r="101" spans="1:14" ht="38.25" x14ac:dyDescent="0.2">
      <c r="A101" s="56">
        <v>90</v>
      </c>
      <c r="B101" s="61" t="s">
        <v>122</v>
      </c>
      <c r="C101" s="58">
        <v>102009138</v>
      </c>
      <c r="D101" s="58" t="s">
        <v>144</v>
      </c>
      <c r="E101" s="59">
        <v>1</v>
      </c>
      <c r="F101" s="60">
        <v>62924.699800000002</v>
      </c>
      <c r="G101" s="57">
        <f t="shared" si="4"/>
        <v>62924.699800000002</v>
      </c>
      <c r="H101" s="27"/>
      <c r="I101" s="26"/>
      <c r="J101" s="26">
        <f t="shared" si="5"/>
        <v>0</v>
      </c>
      <c r="K101" s="26">
        <f t="shared" si="6"/>
        <v>0</v>
      </c>
      <c r="L101" s="26">
        <f t="shared" si="7"/>
        <v>0</v>
      </c>
      <c r="M101" s="25"/>
      <c r="N101" s="25"/>
    </row>
    <row r="102" spans="1:14" ht="51" x14ac:dyDescent="0.2">
      <c r="A102" s="56">
        <v>91</v>
      </c>
      <c r="B102" s="61" t="s">
        <v>123</v>
      </c>
      <c r="C102" s="58">
        <v>102009137</v>
      </c>
      <c r="D102" s="58" t="s">
        <v>144</v>
      </c>
      <c r="E102" s="59">
        <v>1</v>
      </c>
      <c r="F102" s="60">
        <v>65202.582066666662</v>
      </c>
      <c r="G102" s="57">
        <f t="shared" si="4"/>
        <v>65202.582066666662</v>
      </c>
      <c r="H102" s="27"/>
      <c r="I102" s="26"/>
      <c r="J102" s="26">
        <f t="shared" si="5"/>
        <v>0</v>
      </c>
      <c r="K102" s="26">
        <f t="shared" si="6"/>
        <v>0</v>
      </c>
      <c r="L102" s="26">
        <f t="shared" si="7"/>
        <v>0</v>
      </c>
      <c r="M102" s="25"/>
      <c r="N102" s="25"/>
    </row>
    <row r="103" spans="1:14" ht="38.25" x14ac:dyDescent="0.2">
      <c r="A103" s="56">
        <v>92</v>
      </c>
      <c r="B103" s="61" t="s">
        <v>124</v>
      </c>
      <c r="C103" s="58">
        <v>10148392</v>
      </c>
      <c r="D103" s="58" t="s">
        <v>144</v>
      </c>
      <c r="E103" s="59">
        <v>1</v>
      </c>
      <c r="F103" s="60">
        <v>91225.77399999999</v>
      </c>
      <c r="G103" s="57">
        <f t="shared" si="4"/>
        <v>91225.77399999999</v>
      </c>
      <c r="H103" s="27"/>
      <c r="I103" s="26"/>
      <c r="J103" s="26">
        <f t="shared" si="5"/>
        <v>0</v>
      </c>
      <c r="K103" s="26">
        <f t="shared" si="6"/>
        <v>0</v>
      </c>
      <c r="L103" s="26">
        <f t="shared" si="7"/>
        <v>0</v>
      </c>
      <c r="M103" s="25"/>
      <c r="N103" s="25"/>
    </row>
    <row r="104" spans="1:14" ht="51" x14ac:dyDescent="0.2">
      <c r="A104" s="56">
        <v>93</v>
      </c>
      <c r="B104" s="61" t="s">
        <v>125</v>
      </c>
      <c r="C104" s="58">
        <v>102005063</v>
      </c>
      <c r="D104" s="58" t="s">
        <v>144</v>
      </c>
      <c r="E104" s="59">
        <v>1</v>
      </c>
      <c r="F104" s="60">
        <v>91601.007333333328</v>
      </c>
      <c r="G104" s="57">
        <f t="shared" si="4"/>
        <v>91601.007333333328</v>
      </c>
      <c r="H104" s="27"/>
      <c r="I104" s="26"/>
      <c r="J104" s="26">
        <f t="shared" si="5"/>
        <v>0</v>
      </c>
      <c r="K104" s="26">
        <f t="shared" si="6"/>
        <v>0</v>
      </c>
      <c r="L104" s="26">
        <f t="shared" si="7"/>
        <v>0</v>
      </c>
      <c r="M104" s="25"/>
      <c r="N104" s="25"/>
    </row>
    <row r="105" spans="1:14" ht="38.25" x14ac:dyDescent="0.2">
      <c r="A105" s="56">
        <v>94</v>
      </c>
      <c r="B105" s="61" t="s">
        <v>126</v>
      </c>
      <c r="C105" s="58">
        <v>102010216</v>
      </c>
      <c r="D105" s="58" t="s">
        <v>144</v>
      </c>
      <c r="E105" s="59">
        <v>1</v>
      </c>
      <c r="F105" s="60">
        <v>38980.049800000001</v>
      </c>
      <c r="G105" s="57">
        <f t="shared" si="4"/>
        <v>38980.049800000001</v>
      </c>
      <c r="H105" s="27"/>
      <c r="I105" s="26"/>
      <c r="J105" s="26">
        <f t="shared" si="5"/>
        <v>0</v>
      </c>
      <c r="K105" s="26">
        <f t="shared" si="6"/>
        <v>0</v>
      </c>
      <c r="L105" s="26">
        <f t="shared" si="7"/>
        <v>0</v>
      </c>
      <c r="M105" s="25"/>
      <c r="N105" s="25"/>
    </row>
    <row r="106" spans="1:14" ht="51" x14ac:dyDescent="0.2">
      <c r="A106" s="56">
        <v>95</v>
      </c>
      <c r="B106" s="61" t="s">
        <v>127</v>
      </c>
      <c r="C106" s="58">
        <v>102011954</v>
      </c>
      <c r="D106" s="58" t="s">
        <v>144</v>
      </c>
      <c r="E106" s="59">
        <v>1</v>
      </c>
      <c r="F106" s="60">
        <v>49040.956690666673</v>
      </c>
      <c r="G106" s="57">
        <f t="shared" si="4"/>
        <v>49040.956690666673</v>
      </c>
      <c r="H106" s="27"/>
      <c r="I106" s="26"/>
      <c r="J106" s="26">
        <f t="shared" si="5"/>
        <v>0</v>
      </c>
      <c r="K106" s="26">
        <f t="shared" si="6"/>
        <v>0</v>
      </c>
      <c r="L106" s="26">
        <f t="shared" si="7"/>
        <v>0</v>
      </c>
      <c r="M106" s="25"/>
      <c r="N106" s="25"/>
    </row>
    <row r="107" spans="1:14" ht="51" x14ac:dyDescent="0.2">
      <c r="A107" s="56">
        <v>96</v>
      </c>
      <c r="B107" s="61" t="s">
        <v>128</v>
      </c>
      <c r="C107" s="58">
        <v>102009049</v>
      </c>
      <c r="D107" s="58" t="s">
        <v>144</v>
      </c>
      <c r="E107" s="59">
        <v>1</v>
      </c>
      <c r="F107" s="60">
        <v>45905.736533333336</v>
      </c>
      <c r="G107" s="57">
        <f t="shared" si="4"/>
        <v>45905.736533333336</v>
      </c>
      <c r="H107" s="27"/>
      <c r="I107" s="26"/>
      <c r="J107" s="26">
        <f t="shared" si="5"/>
        <v>0</v>
      </c>
      <c r="K107" s="26">
        <f t="shared" si="6"/>
        <v>0</v>
      </c>
      <c r="L107" s="26">
        <f t="shared" si="7"/>
        <v>0</v>
      </c>
      <c r="M107" s="25"/>
      <c r="N107" s="25"/>
    </row>
    <row r="108" spans="1:14" ht="25.5" x14ac:dyDescent="0.2">
      <c r="A108" s="56">
        <v>97</v>
      </c>
      <c r="B108" s="61" t="s">
        <v>129</v>
      </c>
      <c r="C108" s="58">
        <v>102012100</v>
      </c>
      <c r="D108" s="58" t="s">
        <v>145</v>
      </c>
      <c r="E108" s="59">
        <v>1</v>
      </c>
      <c r="F108" s="60">
        <v>1780.8000000000002</v>
      </c>
      <c r="G108" s="57">
        <f t="shared" si="4"/>
        <v>1780.8000000000002</v>
      </c>
      <c r="H108" s="27"/>
      <c r="I108" s="26"/>
      <c r="J108" s="26">
        <f t="shared" si="5"/>
        <v>0</v>
      </c>
      <c r="K108" s="26">
        <f t="shared" si="6"/>
        <v>0</v>
      </c>
      <c r="L108" s="26">
        <f t="shared" si="7"/>
        <v>0</v>
      </c>
      <c r="M108" s="25"/>
      <c r="N108" s="25"/>
    </row>
    <row r="109" spans="1:14" ht="25.5" x14ac:dyDescent="0.2">
      <c r="A109" s="56">
        <v>98</v>
      </c>
      <c r="B109" s="61" t="s">
        <v>130</v>
      </c>
      <c r="C109" s="58">
        <v>102009597</v>
      </c>
      <c r="D109" s="58" t="s">
        <v>145</v>
      </c>
      <c r="E109" s="59">
        <v>1</v>
      </c>
      <c r="F109" s="60">
        <v>658437.80680000002</v>
      </c>
      <c r="G109" s="57">
        <f t="shared" si="4"/>
        <v>658437.80680000002</v>
      </c>
      <c r="H109" s="27"/>
      <c r="I109" s="26"/>
      <c r="J109" s="26">
        <f t="shared" si="5"/>
        <v>0</v>
      </c>
      <c r="K109" s="26">
        <f t="shared" si="6"/>
        <v>0</v>
      </c>
      <c r="L109" s="26">
        <f t="shared" si="7"/>
        <v>0</v>
      </c>
      <c r="M109" s="25"/>
      <c r="N109" s="25"/>
    </row>
    <row r="110" spans="1:14" ht="25.5" x14ac:dyDescent="0.2">
      <c r="A110" s="56">
        <v>99</v>
      </c>
      <c r="B110" s="61" t="s">
        <v>131</v>
      </c>
      <c r="C110" s="58">
        <v>102009197</v>
      </c>
      <c r="D110" s="58" t="s">
        <v>145</v>
      </c>
      <c r="E110" s="59">
        <v>1</v>
      </c>
      <c r="F110" s="60">
        <v>488774.1875</v>
      </c>
      <c r="G110" s="57">
        <f t="shared" si="4"/>
        <v>488774.1875</v>
      </c>
      <c r="H110" s="27"/>
      <c r="I110" s="26"/>
      <c r="J110" s="26">
        <f t="shared" si="5"/>
        <v>0</v>
      </c>
      <c r="K110" s="26">
        <f t="shared" si="6"/>
        <v>0</v>
      </c>
      <c r="L110" s="26">
        <f t="shared" si="7"/>
        <v>0</v>
      </c>
      <c r="M110" s="25"/>
      <c r="N110" s="25"/>
    </row>
    <row r="111" spans="1:14" ht="38.25" x14ac:dyDescent="0.2">
      <c r="A111" s="56">
        <v>100</v>
      </c>
      <c r="B111" s="61" t="s">
        <v>132</v>
      </c>
      <c r="C111" s="58">
        <v>10146010</v>
      </c>
      <c r="D111" s="58" t="s">
        <v>145</v>
      </c>
      <c r="E111" s="59">
        <v>1</v>
      </c>
      <c r="F111" s="60">
        <v>111835.0456</v>
      </c>
      <c r="G111" s="57">
        <f t="shared" si="4"/>
        <v>111835.0456</v>
      </c>
      <c r="H111" s="27"/>
      <c r="I111" s="26"/>
      <c r="J111" s="26">
        <f t="shared" si="5"/>
        <v>0</v>
      </c>
      <c r="K111" s="26">
        <f t="shared" si="6"/>
        <v>0</v>
      </c>
      <c r="L111" s="26">
        <f t="shared" si="7"/>
        <v>0</v>
      </c>
      <c r="M111" s="25"/>
      <c r="N111" s="25"/>
    </row>
    <row r="112" spans="1:14" ht="51" x14ac:dyDescent="0.2">
      <c r="A112" s="56">
        <v>101</v>
      </c>
      <c r="B112" s="61" t="s">
        <v>133</v>
      </c>
      <c r="C112" s="58">
        <v>10145994</v>
      </c>
      <c r="D112" s="58" t="s">
        <v>145</v>
      </c>
      <c r="E112" s="59">
        <v>1</v>
      </c>
      <c r="F112" s="60">
        <v>140879.81940000001</v>
      </c>
      <c r="G112" s="57">
        <f t="shared" si="4"/>
        <v>140879.81940000001</v>
      </c>
      <c r="H112" s="27"/>
      <c r="I112" s="26"/>
      <c r="J112" s="26">
        <f t="shared" si="5"/>
        <v>0</v>
      </c>
      <c r="K112" s="26">
        <f t="shared" si="6"/>
        <v>0</v>
      </c>
      <c r="L112" s="26">
        <f t="shared" si="7"/>
        <v>0</v>
      </c>
      <c r="M112" s="25"/>
      <c r="N112" s="25"/>
    </row>
    <row r="113" spans="1:14" ht="57" customHeight="1" x14ac:dyDescent="0.2">
      <c r="A113" s="56">
        <v>102</v>
      </c>
      <c r="B113" s="61" t="s">
        <v>134</v>
      </c>
      <c r="C113" s="58">
        <v>102008129</v>
      </c>
      <c r="D113" s="58" t="s">
        <v>145</v>
      </c>
      <c r="E113" s="59">
        <v>1</v>
      </c>
      <c r="F113" s="60">
        <v>152712.51460000002</v>
      </c>
      <c r="G113" s="57">
        <f t="shared" si="4"/>
        <v>152712.51460000002</v>
      </c>
      <c r="H113" s="27"/>
      <c r="I113" s="26"/>
      <c r="J113" s="26">
        <f t="shared" si="5"/>
        <v>0</v>
      </c>
      <c r="K113" s="26">
        <f t="shared" si="6"/>
        <v>0</v>
      </c>
      <c r="L113" s="26">
        <f t="shared" si="7"/>
        <v>0</v>
      </c>
      <c r="M113" s="25"/>
      <c r="N113" s="25"/>
    </row>
    <row r="114" spans="1:14" ht="57" customHeight="1" x14ac:dyDescent="0.2">
      <c r="A114" s="56">
        <v>103</v>
      </c>
      <c r="B114" s="61" t="s">
        <v>135</v>
      </c>
      <c r="C114" s="58">
        <v>102008156</v>
      </c>
      <c r="D114" s="58" t="s">
        <v>145</v>
      </c>
      <c r="E114" s="59">
        <v>1</v>
      </c>
      <c r="F114" s="60">
        <v>108565.26360000001</v>
      </c>
      <c r="G114" s="57">
        <f t="shared" si="4"/>
        <v>108565.26360000001</v>
      </c>
      <c r="H114" s="27"/>
      <c r="I114" s="26"/>
      <c r="J114" s="26">
        <f t="shared" si="5"/>
        <v>0</v>
      </c>
      <c r="K114" s="26">
        <f t="shared" si="6"/>
        <v>0</v>
      </c>
      <c r="L114" s="26">
        <f t="shared" si="7"/>
        <v>0</v>
      </c>
      <c r="M114" s="25"/>
      <c r="N114" s="25"/>
    </row>
    <row r="115" spans="1:14" ht="57" customHeight="1" x14ac:dyDescent="0.2">
      <c r="A115" s="56">
        <v>104</v>
      </c>
      <c r="B115" s="61" t="s">
        <v>136</v>
      </c>
      <c r="C115" s="58">
        <v>10093837</v>
      </c>
      <c r="D115" s="58" t="s">
        <v>145</v>
      </c>
      <c r="E115" s="59">
        <v>1</v>
      </c>
      <c r="F115" s="60">
        <v>143530.55720000001</v>
      </c>
      <c r="G115" s="57">
        <f t="shared" si="4"/>
        <v>143530.55720000001</v>
      </c>
      <c r="H115" s="27"/>
      <c r="I115" s="26"/>
      <c r="J115" s="26">
        <f t="shared" si="5"/>
        <v>0</v>
      </c>
      <c r="K115" s="26">
        <f t="shared" si="6"/>
        <v>0</v>
      </c>
      <c r="L115" s="26">
        <f t="shared" si="7"/>
        <v>0</v>
      </c>
      <c r="M115" s="25"/>
      <c r="N115" s="25"/>
    </row>
    <row r="116" spans="1:14" ht="57" customHeight="1" x14ac:dyDescent="0.2">
      <c r="A116" s="56">
        <v>105</v>
      </c>
      <c r="B116" s="61" t="s">
        <v>137</v>
      </c>
      <c r="C116" s="58">
        <v>10148215</v>
      </c>
      <c r="D116" s="58" t="s">
        <v>145</v>
      </c>
      <c r="E116" s="59">
        <v>1</v>
      </c>
      <c r="F116" s="60">
        <v>146899.76079999999</v>
      </c>
      <c r="G116" s="57">
        <f t="shared" si="4"/>
        <v>146899.76079999999</v>
      </c>
      <c r="H116" s="27"/>
      <c r="I116" s="26"/>
      <c r="J116" s="26">
        <f t="shared" si="5"/>
        <v>0</v>
      </c>
      <c r="K116" s="26">
        <f t="shared" si="6"/>
        <v>0</v>
      </c>
      <c r="L116" s="26">
        <f t="shared" si="7"/>
        <v>0</v>
      </c>
      <c r="M116" s="25"/>
      <c r="N116" s="25"/>
    </row>
    <row r="117" spans="1:14" ht="57" customHeight="1" x14ac:dyDescent="0.2">
      <c r="A117" s="56">
        <v>106</v>
      </c>
      <c r="B117" s="61" t="s">
        <v>138</v>
      </c>
      <c r="C117" s="58">
        <v>102012102</v>
      </c>
      <c r="D117" s="58" t="s">
        <v>145</v>
      </c>
      <c r="E117" s="59">
        <v>1</v>
      </c>
      <c r="F117" s="60">
        <v>291779.87731200003</v>
      </c>
      <c r="G117" s="57">
        <f t="shared" si="4"/>
        <v>291779.87731200003</v>
      </c>
      <c r="H117" s="27"/>
      <c r="I117" s="26"/>
      <c r="J117" s="26">
        <f t="shared" si="5"/>
        <v>0</v>
      </c>
      <c r="K117" s="26">
        <f t="shared" si="6"/>
        <v>0</v>
      </c>
      <c r="L117" s="26">
        <f t="shared" si="7"/>
        <v>0</v>
      </c>
      <c r="M117" s="25"/>
      <c r="N117" s="25"/>
    </row>
    <row r="118" spans="1:14" ht="57" customHeight="1" x14ac:dyDescent="0.2">
      <c r="A118" s="56">
        <v>107</v>
      </c>
      <c r="B118" s="61" t="s">
        <v>139</v>
      </c>
      <c r="C118" s="58">
        <v>102009188</v>
      </c>
      <c r="D118" s="58" t="s">
        <v>145</v>
      </c>
      <c r="E118" s="59">
        <v>1</v>
      </c>
      <c r="F118" s="60">
        <v>118096.9638</v>
      </c>
      <c r="G118" s="57">
        <f t="shared" si="4"/>
        <v>118096.9638</v>
      </c>
      <c r="H118" s="27"/>
      <c r="I118" s="26"/>
      <c r="J118" s="26">
        <f t="shared" si="5"/>
        <v>0</v>
      </c>
      <c r="K118" s="26">
        <f t="shared" si="6"/>
        <v>0</v>
      </c>
      <c r="L118" s="26">
        <f t="shared" si="7"/>
        <v>0</v>
      </c>
      <c r="M118" s="25"/>
      <c r="N118" s="25"/>
    </row>
    <row r="119" spans="1:14" ht="42.75" customHeight="1" x14ac:dyDescent="0.2">
      <c r="A119" s="56">
        <v>108</v>
      </c>
      <c r="B119" s="61" t="s">
        <v>140</v>
      </c>
      <c r="C119" s="58">
        <v>102010142</v>
      </c>
      <c r="D119" s="58" t="s">
        <v>145</v>
      </c>
      <c r="E119" s="59">
        <v>1</v>
      </c>
      <c r="F119" s="60">
        <v>57471.7</v>
      </c>
      <c r="G119" s="57">
        <f t="shared" si="4"/>
        <v>57471.7</v>
      </c>
      <c r="H119" s="27"/>
      <c r="I119" s="26"/>
      <c r="J119" s="26">
        <f t="shared" si="5"/>
        <v>0</v>
      </c>
      <c r="K119" s="26">
        <f t="shared" si="6"/>
        <v>0</v>
      </c>
      <c r="L119" s="26">
        <f t="shared" si="7"/>
        <v>0</v>
      </c>
      <c r="M119" s="25"/>
      <c r="N119" s="25"/>
    </row>
    <row r="120" spans="1:14" ht="42.75" customHeight="1" x14ac:dyDescent="0.2">
      <c r="A120" s="56">
        <v>109</v>
      </c>
      <c r="B120" s="61" t="s">
        <v>141</v>
      </c>
      <c r="C120" s="58">
        <v>10146943</v>
      </c>
      <c r="D120" s="58" t="s">
        <v>145</v>
      </c>
      <c r="E120" s="59">
        <v>1</v>
      </c>
      <c r="F120" s="60">
        <v>84485.42</v>
      </c>
      <c r="G120" s="57">
        <f t="shared" si="4"/>
        <v>84485.42</v>
      </c>
      <c r="H120" s="27"/>
      <c r="I120" s="26"/>
      <c r="J120" s="26">
        <f t="shared" si="5"/>
        <v>0</v>
      </c>
      <c r="K120" s="26">
        <f t="shared" si="6"/>
        <v>0</v>
      </c>
      <c r="L120" s="26">
        <f t="shared" si="7"/>
        <v>0</v>
      </c>
      <c r="M120" s="25"/>
      <c r="N120" s="25"/>
    </row>
    <row r="121" spans="1:14" ht="42.75" customHeight="1" x14ac:dyDescent="0.2">
      <c r="A121" s="56">
        <v>110</v>
      </c>
      <c r="B121" s="61" t="s">
        <v>142</v>
      </c>
      <c r="C121" s="58">
        <v>102006425</v>
      </c>
      <c r="D121" s="58" t="s">
        <v>145</v>
      </c>
      <c r="E121" s="59">
        <v>1</v>
      </c>
      <c r="F121" s="60">
        <v>102548.10516799999</v>
      </c>
      <c r="G121" s="57">
        <f t="shared" si="4"/>
        <v>102548.10516799999</v>
      </c>
      <c r="H121" s="27"/>
      <c r="I121" s="26"/>
      <c r="J121" s="26">
        <f t="shared" si="5"/>
        <v>0</v>
      </c>
      <c r="K121" s="26">
        <f t="shared" si="6"/>
        <v>0</v>
      </c>
      <c r="L121" s="26">
        <f t="shared" si="7"/>
        <v>0</v>
      </c>
      <c r="M121" s="25"/>
      <c r="N121" s="25"/>
    </row>
    <row r="122" spans="1:14" ht="42.75" customHeight="1" x14ac:dyDescent="0.2">
      <c r="A122" s="56">
        <v>111</v>
      </c>
      <c r="B122" s="61" t="s">
        <v>143</v>
      </c>
      <c r="C122" s="58">
        <v>102009189</v>
      </c>
      <c r="D122" s="58" t="s">
        <v>145</v>
      </c>
      <c r="E122" s="59">
        <v>1</v>
      </c>
      <c r="F122" s="60">
        <v>46740.78</v>
      </c>
      <c r="G122" s="57">
        <f t="shared" si="4"/>
        <v>46740.78</v>
      </c>
      <c r="H122" s="27"/>
      <c r="I122" s="26"/>
      <c r="J122" s="26">
        <f t="shared" si="5"/>
        <v>0</v>
      </c>
      <c r="K122" s="26">
        <f t="shared" si="6"/>
        <v>0</v>
      </c>
      <c r="L122" s="26">
        <f t="shared" si="7"/>
        <v>0</v>
      </c>
      <c r="M122" s="25"/>
      <c r="N122" s="25"/>
    </row>
    <row r="123" spans="1:14" x14ac:dyDescent="0.2">
      <c r="A123" s="56">
        <v>112</v>
      </c>
      <c r="B123" s="61" t="s">
        <v>146</v>
      </c>
      <c r="C123" s="58">
        <v>10107104</v>
      </c>
      <c r="D123" s="58" t="s">
        <v>145</v>
      </c>
      <c r="E123" s="59">
        <v>1</v>
      </c>
      <c r="F123" s="60">
        <v>12750.935000000001</v>
      </c>
      <c r="G123" s="57">
        <f t="shared" si="4"/>
        <v>12750.935000000001</v>
      </c>
      <c r="H123" s="27"/>
      <c r="I123" s="26"/>
      <c r="J123" s="26">
        <f t="shared" si="5"/>
        <v>0</v>
      </c>
      <c r="K123" s="26">
        <f t="shared" si="6"/>
        <v>0</v>
      </c>
      <c r="L123" s="26">
        <f t="shared" si="7"/>
        <v>0</v>
      </c>
      <c r="M123" s="25"/>
      <c r="N123" s="25"/>
    </row>
    <row r="124" spans="1:14" x14ac:dyDescent="0.2">
      <c r="A124" s="56">
        <v>113</v>
      </c>
      <c r="B124" s="61" t="s">
        <v>147</v>
      </c>
      <c r="C124" s="58">
        <v>10107124</v>
      </c>
      <c r="D124" s="58" t="s">
        <v>145</v>
      </c>
      <c r="E124" s="59">
        <v>1</v>
      </c>
      <c r="F124" s="60">
        <v>25196.093333333334</v>
      </c>
      <c r="G124" s="57">
        <f t="shared" si="4"/>
        <v>25196.093333333334</v>
      </c>
      <c r="H124" s="27"/>
      <c r="I124" s="26"/>
      <c r="J124" s="26">
        <f t="shared" si="5"/>
        <v>0</v>
      </c>
      <c r="K124" s="26">
        <f t="shared" si="6"/>
        <v>0</v>
      </c>
      <c r="L124" s="26">
        <f t="shared" si="7"/>
        <v>0</v>
      </c>
      <c r="M124" s="25"/>
      <c r="N124" s="25"/>
    </row>
    <row r="125" spans="1:14" ht="25.5" x14ac:dyDescent="0.2">
      <c r="A125" s="56">
        <v>114</v>
      </c>
      <c r="B125" s="61" t="s">
        <v>148</v>
      </c>
      <c r="C125" s="58">
        <v>102008835</v>
      </c>
      <c r="D125" s="58" t="s">
        <v>145</v>
      </c>
      <c r="E125" s="59">
        <v>1</v>
      </c>
      <c r="F125" s="60">
        <v>21174.62</v>
      </c>
      <c r="G125" s="57">
        <f t="shared" si="4"/>
        <v>21174.62</v>
      </c>
      <c r="H125" s="27"/>
      <c r="I125" s="26"/>
      <c r="J125" s="26">
        <f t="shared" si="5"/>
        <v>0</v>
      </c>
      <c r="K125" s="26">
        <f t="shared" si="6"/>
        <v>0</v>
      </c>
      <c r="L125" s="26">
        <f t="shared" si="7"/>
        <v>0</v>
      </c>
      <c r="M125" s="25"/>
      <c r="N125" s="25"/>
    </row>
    <row r="126" spans="1:14" x14ac:dyDescent="0.2">
      <c r="A126" s="56">
        <v>115</v>
      </c>
      <c r="B126" s="61" t="s">
        <v>149</v>
      </c>
      <c r="C126" s="58">
        <v>10097207</v>
      </c>
      <c r="D126" s="58" t="s">
        <v>145</v>
      </c>
      <c r="E126" s="59">
        <v>1</v>
      </c>
      <c r="F126" s="60">
        <v>10428.02</v>
      </c>
      <c r="G126" s="57">
        <f t="shared" si="4"/>
        <v>10428.02</v>
      </c>
      <c r="H126" s="27"/>
      <c r="I126" s="26"/>
      <c r="J126" s="26">
        <f t="shared" si="5"/>
        <v>0</v>
      </c>
      <c r="K126" s="26">
        <f t="shared" si="6"/>
        <v>0</v>
      </c>
      <c r="L126" s="26">
        <f t="shared" si="7"/>
        <v>0</v>
      </c>
      <c r="M126" s="25"/>
      <c r="N126" s="25"/>
    </row>
    <row r="127" spans="1:14" x14ac:dyDescent="0.2">
      <c r="A127" s="56">
        <v>116</v>
      </c>
      <c r="B127" s="61" t="s">
        <v>150</v>
      </c>
      <c r="C127" s="58">
        <v>10097263</v>
      </c>
      <c r="D127" s="58" t="s">
        <v>145</v>
      </c>
      <c r="E127" s="59">
        <v>1</v>
      </c>
      <c r="F127" s="60">
        <v>7870.6166666666677</v>
      </c>
      <c r="G127" s="57">
        <f t="shared" si="4"/>
        <v>7870.6166666666677</v>
      </c>
      <c r="H127" s="27"/>
      <c r="I127" s="26"/>
      <c r="J127" s="26">
        <f t="shared" si="5"/>
        <v>0</v>
      </c>
      <c r="K127" s="26">
        <f t="shared" si="6"/>
        <v>0</v>
      </c>
      <c r="L127" s="26">
        <f t="shared" si="7"/>
        <v>0</v>
      </c>
      <c r="M127" s="25"/>
      <c r="N127" s="25"/>
    </row>
    <row r="128" spans="1:14" s="1" customFormat="1" x14ac:dyDescent="0.2">
      <c r="A128" s="29"/>
      <c r="B128" s="30"/>
      <c r="C128" s="31"/>
      <c r="D128" s="29"/>
      <c r="E128" s="32"/>
      <c r="F128" s="33" t="s">
        <v>12</v>
      </c>
      <c r="G128" s="33">
        <v>412480982.69999999</v>
      </c>
      <c r="H128" s="34">
        <f>ROUND((G128-K128)/G128*100,2)</f>
        <v>100</v>
      </c>
      <c r="I128" s="33"/>
      <c r="J128" s="33"/>
      <c r="K128" s="33">
        <f>SUM(K12:K127)</f>
        <v>0</v>
      </c>
      <c r="L128" s="33">
        <f>SUM(L12:L127)</f>
        <v>0</v>
      </c>
      <c r="M128" s="35"/>
      <c r="N128" s="35"/>
    </row>
    <row r="129" spans="1:14" s="1" customFormat="1" x14ac:dyDescent="0.2">
      <c r="A129" s="29"/>
      <c r="B129" s="30"/>
      <c r="C129" s="31"/>
      <c r="D129" s="29"/>
      <c r="E129" s="32"/>
      <c r="F129" s="36"/>
      <c r="G129" s="36"/>
      <c r="H129" s="34"/>
      <c r="I129" s="33"/>
      <c r="J129" s="33"/>
      <c r="K129" s="37"/>
      <c r="L129" s="37"/>
      <c r="M129" s="35"/>
      <c r="N129" s="35"/>
    </row>
    <row r="130" spans="1:14" s="1" customFormat="1" x14ac:dyDescent="0.2">
      <c r="A130" s="29"/>
      <c r="B130" s="30"/>
      <c r="C130" s="31"/>
      <c r="D130" s="29"/>
      <c r="E130" s="32"/>
      <c r="F130" s="36"/>
      <c r="G130" s="36"/>
      <c r="H130" s="34"/>
      <c r="I130" s="33"/>
      <c r="J130" s="33"/>
      <c r="K130" s="37"/>
      <c r="L130" s="37"/>
      <c r="M130" s="35"/>
      <c r="N130" s="35"/>
    </row>
    <row r="131" spans="1:14" s="1" customFormat="1" x14ac:dyDescent="0.2">
      <c r="A131" s="38" t="s">
        <v>13</v>
      </c>
      <c r="B131" s="38"/>
      <c r="C131" s="38"/>
      <c r="D131" s="5"/>
      <c r="E131" s="6"/>
      <c r="F131" s="39"/>
      <c r="G131" s="40">
        <f>ROUND(G128*1.18,2)</f>
        <v>486727559.58999997</v>
      </c>
      <c r="H131" s="41"/>
      <c r="I131" s="42"/>
      <c r="J131" s="43"/>
      <c r="K131" s="43"/>
      <c r="L131" s="43"/>
      <c r="M131" s="2"/>
      <c r="N131" s="2"/>
    </row>
    <row r="132" spans="1:14" s="1" customFormat="1" x14ac:dyDescent="0.2">
      <c r="A132" s="5"/>
      <c r="B132" s="5"/>
      <c r="C132" s="5"/>
      <c r="D132" s="5"/>
      <c r="E132" s="6"/>
      <c r="F132" s="7"/>
      <c r="G132" s="42"/>
      <c r="H132" s="41"/>
      <c r="I132" s="42"/>
      <c r="J132" s="43"/>
      <c r="K132" s="43"/>
      <c r="L132" s="43"/>
      <c r="M132" s="2"/>
      <c r="N132" s="2"/>
    </row>
    <row r="133" spans="1:14" s="1" customFormat="1" x14ac:dyDescent="0.2">
      <c r="A133" s="44" t="s">
        <v>14</v>
      </c>
      <c r="B133" s="44"/>
      <c r="C133" s="44"/>
      <c r="D133" s="44"/>
      <c r="E133" s="44"/>
      <c r="F133" s="44"/>
      <c r="G133" s="44"/>
      <c r="H133" s="45"/>
      <c r="I133" s="44"/>
      <c r="J133" s="43"/>
      <c r="K133" s="43"/>
      <c r="L133" s="43"/>
      <c r="M133" s="2"/>
      <c r="N133" s="2"/>
    </row>
    <row r="134" spans="1:14" s="1" customFormat="1" x14ac:dyDescent="0.2">
      <c r="A134" s="44" t="s">
        <v>15</v>
      </c>
      <c r="B134" s="44"/>
      <c r="C134" s="44"/>
      <c r="D134" s="44"/>
      <c r="E134" s="44"/>
      <c r="F134" s="44"/>
      <c r="G134" s="44"/>
      <c r="H134" s="45"/>
      <c r="I134" s="44"/>
      <c r="J134" s="43"/>
      <c r="K134" s="43"/>
      <c r="L134" s="43"/>
      <c r="M134" s="2"/>
      <c r="N134" s="2"/>
    </row>
    <row r="135" spans="1:14" s="1" customFormat="1" x14ac:dyDescent="0.2">
      <c r="A135" s="44" t="s">
        <v>31</v>
      </c>
      <c r="B135" s="44"/>
      <c r="C135" s="44"/>
      <c r="D135" s="44"/>
      <c r="E135" s="44"/>
      <c r="F135" s="44"/>
      <c r="G135" s="44"/>
      <c r="H135" s="45"/>
      <c r="I135" s="44"/>
      <c r="J135" s="44"/>
      <c r="K135" s="44"/>
      <c r="L135" s="44"/>
      <c r="M135" s="44"/>
      <c r="N135" s="2"/>
    </row>
    <row r="136" spans="1:14" s="1" customFormat="1" x14ac:dyDescent="0.2">
      <c r="A136" s="44"/>
      <c r="B136" s="44"/>
      <c r="C136" s="44"/>
      <c r="D136" s="44"/>
      <c r="E136" s="44"/>
      <c r="F136" s="44"/>
      <c r="G136" s="44"/>
      <c r="H136" s="45"/>
      <c r="I136" s="44"/>
      <c r="J136" s="44"/>
      <c r="K136" s="44"/>
      <c r="L136" s="44"/>
      <c r="M136" s="44"/>
      <c r="N136" s="2"/>
    </row>
    <row r="137" spans="1:14" s="1" customFormat="1" x14ac:dyDescent="0.2">
      <c r="A137" s="44" t="s">
        <v>30</v>
      </c>
      <c r="B137" s="44"/>
      <c r="C137" s="44"/>
      <c r="D137" s="44"/>
      <c r="E137" s="44"/>
      <c r="F137" s="44"/>
      <c r="G137" s="44"/>
      <c r="H137" s="45"/>
      <c r="I137" s="44"/>
      <c r="J137" s="44"/>
      <c r="K137" s="44"/>
      <c r="L137" s="44"/>
      <c r="M137" s="44"/>
      <c r="N137" s="2"/>
    </row>
    <row r="138" spans="1:14" s="1" customFormat="1" x14ac:dyDescent="0.2">
      <c r="A138" s="46"/>
      <c r="B138" s="46"/>
      <c r="C138" s="46"/>
      <c r="D138" s="46"/>
      <c r="E138" s="46"/>
      <c r="F138" s="47"/>
      <c r="G138" s="47"/>
      <c r="H138" s="48"/>
      <c r="I138" s="47"/>
      <c r="J138" s="47"/>
      <c r="K138" s="47"/>
      <c r="L138" s="47"/>
      <c r="M138" s="46"/>
      <c r="N138" s="46"/>
    </row>
    <row r="139" spans="1:14" s="1" customFormat="1" x14ac:dyDescent="0.2">
      <c r="A139" s="49" t="s">
        <v>28</v>
      </c>
      <c r="B139" s="49"/>
      <c r="C139" s="49"/>
      <c r="D139" s="49"/>
      <c r="E139" s="49"/>
      <c r="F139" s="49"/>
      <c r="G139" s="49"/>
      <c r="H139" s="50"/>
      <c r="I139" s="49"/>
      <c r="J139" s="49"/>
      <c r="K139" s="49"/>
      <c r="L139" s="49"/>
      <c r="M139" s="49"/>
      <c r="N139" s="2"/>
    </row>
    <row r="140" spans="1:14" s="1" customFormat="1" x14ac:dyDescent="0.2">
      <c r="A140" s="51" t="s">
        <v>29</v>
      </c>
      <c r="B140" s="51"/>
      <c r="C140" s="51"/>
      <c r="D140" s="51"/>
      <c r="E140" s="51"/>
      <c r="F140" s="51"/>
      <c r="G140" s="51"/>
      <c r="H140" s="52"/>
      <c r="I140" s="51"/>
      <c r="J140" s="51"/>
      <c r="K140" s="51"/>
      <c r="L140" s="51"/>
      <c r="M140" s="51"/>
      <c r="N140" s="2"/>
    </row>
    <row r="141" spans="1:14" s="1" customFormat="1" x14ac:dyDescent="0.2">
      <c r="A141" s="46"/>
      <c r="B141" s="46"/>
      <c r="C141" s="46"/>
      <c r="D141" s="46"/>
      <c r="E141" s="46"/>
      <c r="F141" s="47"/>
      <c r="G141" s="47"/>
      <c r="H141" s="48"/>
      <c r="I141" s="47"/>
      <c r="J141" s="47"/>
      <c r="K141" s="47"/>
      <c r="L141" s="47"/>
      <c r="M141" s="46"/>
      <c r="N141" s="46"/>
    </row>
    <row r="142" spans="1:14" s="1" customFormat="1" x14ac:dyDescent="0.2">
      <c r="A142" s="53"/>
      <c r="B142" s="53"/>
      <c r="C142" s="53"/>
      <c r="D142" s="53"/>
      <c r="E142" s="53"/>
      <c r="F142" s="54"/>
      <c r="G142" s="54"/>
      <c r="H142" s="55"/>
      <c r="I142" s="54"/>
      <c r="J142" s="54"/>
      <c r="K142" s="54"/>
      <c r="L142" s="54"/>
      <c r="M142" s="53"/>
      <c r="N142" s="53"/>
    </row>
    <row r="143" spans="1:14" s="1" customFormat="1" x14ac:dyDescent="0.2">
      <c r="A143" s="46"/>
      <c r="B143" s="46"/>
      <c r="C143" s="46"/>
      <c r="D143" s="46"/>
      <c r="E143" s="46"/>
      <c r="F143" s="47"/>
      <c r="G143" s="47"/>
      <c r="H143" s="48"/>
      <c r="I143" s="47"/>
      <c r="J143" s="10"/>
      <c r="K143" s="10"/>
      <c r="L143" s="10"/>
    </row>
    <row r="144" spans="1:14" s="1" customFormat="1" x14ac:dyDescent="0.2">
      <c r="A144" s="63" t="s">
        <v>16</v>
      </c>
      <c r="B144" s="63"/>
      <c r="C144" s="63"/>
      <c r="D144" s="63"/>
      <c r="E144" s="63"/>
      <c r="F144" s="63"/>
      <c r="G144" s="9"/>
      <c r="H144" s="8"/>
      <c r="I144" s="9"/>
      <c r="J144" s="10"/>
      <c r="K144" s="10"/>
      <c r="L144" s="10"/>
    </row>
    <row r="145" spans="1:12" s="1" customFormat="1" ht="15.75" x14ac:dyDescent="0.2">
      <c r="A145" s="64" t="s">
        <v>17</v>
      </c>
      <c r="B145" s="64"/>
      <c r="C145" s="64"/>
      <c r="D145" s="64"/>
      <c r="E145" s="64"/>
      <c r="F145" s="64"/>
      <c r="G145" s="9"/>
      <c r="H145" s="8"/>
      <c r="I145" s="9"/>
      <c r="J145" s="10"/>
      <c r="K145" s="10"/>
      <c r="L145" s="10"/>
    </row>
    <row r="146" spans="1:12" s="1" customFormat="1" x14ac:dyDescent="0.2">
      <c r="A146" s="63" t="s">
        <v>16</v>
      </c>
      <c r="B146" s="63"/>
      <c r="C146" s="63"/>
      <c r="D146" s="63"/>
      <c r="E146" s="63"/>
      <c r="F146" s="63"/>
      <c r="G146" s="9"/>
      <c r="H146" s="8"/>
      <c r="I146" s="9"/>
      <c r="J146" s="10"/>
      <c r="K146" s="10"/>
      <c r="L146" s="10"/>
    </row>
    <row r="147" spans="1:12" s="1" customFormat="1" ht="15.75" x14ac:dyDescent="0.2">
      <c r="A147" s="64" t="s">
        <v>18</v>
      </c>
      <c r="B147" s="64"/>
      <c r="C147" s="64"/>
      <c r="D147" s="64"/>
      <c r="E147" s="64"/>
      <c r="F147" s="7"/>
      <c r="G147" s="9"/>
      <c r="H147" s="8"/>
      <c r="I147" s="9"/>
      <c r="J147" s="10"/>
      <c r="K147" s="10"/>
      <c r="L147" s="10"/>
    </row>
    <row r="148" spans="1:12" s="1" customFormat="1" x14ac:dyDescent="0.2">
      <c r="A148" s="5"/>
      <c r="B148" s="5"/>
      <c r="C148" s="5"/>
      <c r="D148" s="5"/>
      <c r="E148" s="6"/>
      <c r="F148" s="7"/>
      <c r="G148" s="7"/>
      <c r="H148" s="8"/>
      <c r="I148" s="9"/>
      <c r="J148" s="9"/>
      <c r="K148" s="10"/>
      <c r="L148" s="10"/>
    </row>
    <row r="149" spans="1:12" s="1" customFormat="1" x14ac:dyDescent="0.2">
      <c r="A149" s="5"/>
      <c r="B149" s="5"/>
      <c r="C149" s="5"/>
      <c r="D149" s="5"/>
      <c r="E149" s="6"/>
      <c r="F149" s="7"/>
      <c r="G149" s="7"/>
      <c r="H149" s="8"/>
      <c r="I149" s="9"/>
      <c r="J149" s="9"/>
      <c r="K149" s="10"/>
      <c r="L149" s="10"/>
    </row>
  </sheetData>
  <autoFilter ref="A11:N128"/>
  <customSheetViews>
    <customSheetView guid="{8543007E-9DFA-4D91-8CAB-1F20456B816C}" showPageBreaks="1">
      <selection activeCell="J79" sqref="J79"/>
      <pageMargins left="0.19685039370078741" right="0.19685039370078741" top="0.39370078740157483" bottom="0.23622047244094491" header="0" footer="0"/>
      <printOptions horizontalCentered="1"/>
      <pageSetup paperSize="9" scale="75" orientation="landscape" r:id="rId1"/>
    </customSheetView>
    <customSheetView guid="{C4CA4FD4-3537-4B0A-B4A8-E91B393B5AF5}" showPageBreaks="1">
      <selection activeCell="F12" sqref="A12:M186"/>
      <pageMargins left="0.19685039370078741" right="0.19685039370078741" top="0.39370078740157483" bottom="0.23622047244094491" header="0" footer="0"/>
      <printOptions horizontalCentered="1"/>
      <pageSetup paperSize="9" scale="75" orientation="landscape" r:id="rId2"/>
    </customSheetView>
    <customSheetView guid="{710EAACD-700F-4E04-9F01-6AC8CC320FBD}" showPageBreaks="1">
      <selection activeCell="C31" sqref="C31"/>
      <pageMargins left="0.19685039370078741" right="0.19685039370078741" top="0.39370078740157483" bottom="0.23622047244094491" header="0" footer="0"/>
      <printOptions horizontalCentered="1"/>
      <pageSetup paperSize="9" scale="75" orientation="landscape" r:id="rId3"/>
    </customSheetView>
    <customSheetView guid="{4C819BAC-86DB-4E1A-B4CC-1360F8F9C5EF}">
      <selection activeCell="L13" sqref="L13"/>
      <pageMargins left="0.19685039370078741" right="0.19685039370078741" top="0.39370078740157483" bottom="0.23622047244094491" header="0" footer="0"/>
      <printOptions horizontalCentered="1"/>
      <pageSetup paperSize="9" scale="75" orientation="landscape" r:id="rId4"/>
    </customSheetView>
    <customSheetView guid="{0D854366-3EEC-4932-92A4-C8C892E2B229}" topLeftCell="A172">
      <selection activeCell="F12" sqref="F12:F186"/>
      <pageMargins left="0.19685039370078741" right="0.19685039370078741" top="0.39370078740157483" bottom="0.23622047244094491" header="0" footer="0"/>
      <printOptions horizontalCentered="1"/>
      <pageSetup paperSize="9" scale="75" orientation="landscape" r:id="rId5"/>
    </customSheetView>
    <customSheetView guid="{8504593C-7AB2-4F64-A595-D18763BDEBAD}" showPageBreaks="1">
      <selection activeCell="C31" sqref="C31"/>
      <pageMargins left="0.19685039370078741" right="0.19685039370078741" top="0.39370078740157483" bottom="0.23622047244094491" header="0" footer="0"/>
      <printOptions horizontalCentered="1"/>
      <pageSetup paperSize="9" scale="75" orientation="landscape" r:id="rId6"/>
    </customSheetView>
  </customSheetViews>
  <mergeCells count="7">
    <mergeCell ref="A146:F146"/>
    <mergeCell ref="A147:E147"/>
    <mergeCell ref="A4:N4"/>
    <mergeCell ref="A6:N6"/>
    <mergeCell ref="A8:N8"/>
    <mergeCell ref="A144:F144"/>
    <mergeCell ref="A145:F145"/>
  </mergeCells>
  <conditionalFormatting sqref="C12:C127">
    <cfRule type="duplicateValues" dxfId="11" priority="122" stopIfTrue="1"/>
  </conditionalFormatting>
  <conditionalFormatting sqref="C12:C127">
    <cfRule type="duplicateValues" dxfId="10" priority="124" stopIfTrue="1"/>
    <cfRule type="duplicateValues" dxfId="9" priority="125" stopIfTrue="1"/>
    <cfRule type="duplicateValues" dxfId="8" priority="126" stopIfTrue="1"/>
  </conditionalFormatting>
  <conditionalFormatting sqref="C12:C127">
    <cfRule type="duplicateValues" dxfId="7" priority="130" stopIfTrue="1"/>
    <cfRule type="duplicateValues" dxfId="6" priority="131" stopIfTrue="1"/>
  </conditionalFormatting>
  <printOptions horizontalCentered="1"/>
  <pageMargins left="0.19685039370078741" right="0.19685039370078741" top="0.39370078740157483" bottom="0.23622047244094491" header="0" footer="0"/>
  <pageSetup paperSize="9" scale="72" fitToHeight="0" orientation="landscape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47"/>
  <sheetViews>
    <sheetView workbookViewId="0">
      <selection activeCell="A6" sqref="A6:N6"/>
    </sheetView>
  </sheetViews>
  <sheetFormatPr defaultRowHeight="12.75" x14ac:dyDescent="0.2"/>
  <cols>
    <col min="1" max="1" width="5" style="5" customWidth="1"/>
    <col min="2" max="2" width="32.28515625" style="5" bestFit="1" customWidth="1"/>
    <col min="3" max="3" width="11.28515625" style="5" customWidth="1"/>
    <col min="4" max="4" width="7.5703125" style="5" customWidth="1"/>
    <col min="5" max="5" width="9.28515625" style="6" customWidth="1"/>
    <col min="6" max="6" width="13.28515625" style="7" customWidth="1"/>
    <col min="7" max="7" width="13.42578125" style="7" customWidth="1"/>
    <col min="8" max="8" width="14.42578125" style="8" customWidth="1"/>
    <col min="9" max="9" width="17.140625" style="9" customWidth="1"/>
    <col min="10" max="10" width="16.5703125" style="9" customWidth="1"/>
    <col min="11" max="11" width="16.140625" style="10" customWidth="1"/>
    <col min="12" max="12" width="16.28515625" style="10" customWidth="1"/>
    <col min="13" max="13" width="13.140625" style="1" customWidth="1"/>
    <col min="14" max="14" width="13.5703125" style="1" customWidth="1"/>
    <col min="15" max="15" width="11.7109375" style="28" customWidth="1"/>
    <col min="16" max="16" width="12.140625" style="28" customWidth="1"/>
    <col min="17" max="16384" width="9.140625" style="28"/>
  </cols>
  <sheetData>
    <row r="1" spans="1:14" s="1" customFormat="1" x14ac:dyDescent="0.2">
      <c r="B1" s="2"/>
      <c r="C1" s="2"/>
      <c r="D1" s="2"/>
      <c r="E1" s="2"/>
      <c r="F1" s="2"/>
      <c r="G1" s="2"/>
      <c r="H1" s="3"/>
      <c r="I1" s="2"/>
      <c r="J1" s="2"/>
      <c r="L1" s="2"/>
      <c r="M1" s="2"/>
      <c r="N1" s="4" t="s">
        <v>26</v>
      </c>
    </row>
    <row r="2" spans="1:14" s="1" customFormat="1" x14ac:dyDescent="0.2">
      <c r="B2" s="2"/>
      <c r="C2" s="2"/>
      <c r="D2" s="2"/>
      <c r="E2" s="2"/>
      <c r="F2" s="2"/>
      <c r="G2" s="2"/>
      <c r="H2" s="3"/>
      <c r="I2" s="2"/>
      <c r="J2" s="2"/>
      <c r="L2" s="2"/>
      <c r="M2" s="2"/>
      <c r="N2" s="4" t="s">
        <v>27</v>
      </c>
    </row>
    <row r="3" spans="1:14" s="1" customFormat="1" x14ac:dyDescent="0.2">
      <c r="A3" s="5"/>
      <c r="B3" s="5"/>
      <c r="C3" s="5"/>
      <c r="D3" s="5"/>
      <c r="E3" s="6"/>
      <c r="F3" s="7"/>
      <c r="G3" s="7"/>
      <c r="H3" s="8"/>
      <c r="I3" s="9"/>
      <c r="J3" s="9"/>
      <c r="K3" s="10"/>
      <c r="L3" s="10"/>
    </row>
    <row r="4" spans="1:14" s="1" customFormat="1" x14ac:dyDescent="0.2">
      <c r="A4" s="65" t="s">
        <v>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s="1" customFormat="1" x14ac:dyDescent="0.2">
      <c r="A5" s="5"/>
      <c r="B5" s="5"/>
      <c r="C5" s="5"/>
      <c r="D5" s="5"/>
      <c r="E5" s="6"/>
      <c r="F5" s="7"/>
      <c r="G5" s="7"/>
      <c r="H5" s="8"/>
      <c r="I5" s="9"/>
      <c r="J5" s="9"/>
      <c r="K5" s="10"/>
      <c r="L5" s="10"/>
    </row>
    <row r="6" spans="1:14" s="1" customFormat="1" x14ac:dyDescent="0.2">
      <c r="A6" s="65" t="s">
        <v>152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1" customFormat="1" ht="13.5" thickBot="1" x14ac:dyDescent="0.25">
      <c r="A7" s="5"/>
      <c r="B7" s="5"/>
      <c r="C7" s="5"/>
      <c r="D7" s="5"/>
      <c r="E7" s="6"/>
      <c r="F7" s="7"/>
      <c r="G7" s="7"/>
      <c r="H7" s="8"/>
      <c r="I7" s="9"/>
      <c r="J7" s="9"/>
      <c r="K7" s="10"/>
      <c r="L7" s="10"/>
    </row>
    <row r="8" spans="1:14" s="19" customFormat="1" ht="102.75" thickBot="1" x14ac:dyDescent="0.25">
      <c r="A8" s="11" t="s">
        <v>0</v>
      </c>
      <c r="B8" s="12" t="s">
        <v>3</v>
      </c>
      <c r="C8" s="13" t="s">
        <v>1</v>
      </c>
      <c r="D8" s="12" t="s">
        <v>4</v>
      </c>
      <c r="E8" s="14" t="s">
        <v>2</v>
      </c>
      <c r="F8" s="15" t="s">
        <v>19</v>
      </c>
      <c r="G8" s="15" t="s">
        <v>5</v>
      </c>
      <c r="H8" s="16" t="s">
        <v>6</v>
      </c>
      <c r="I8" s="15" t="s">
        <v>7</v>
      </c>
      <c r="J8" s="17" t="s">
        <v>22</v>
      </c>
      <c r="K8" s="15" t="s">
        <v>23</v>
      </c>
      <c r="L8" s="15" t="s">
        <v>24</v>
      </c>
      <c r="M8" s="18" t="s">
        <v>20</v>
      </c>
      <c r="N8" s="18" t="s">
        <v>21</v>
      </c>
    </row>
    <row r="9" spans="1:14" s="19" customFormat="1" x14ac:dyDescent="0.2">
      <c r="A9" s="20">
        <v>1</v>
      </c>
      <c r="B9" s="20">
        <v>2</v>
      </c>
      <c r="C9" s="21">
        <v>3</v>
      </c>
      <c r="D9" s="20">
        <v>4</v>
      </c>
      <c r="E9" s="20">
        <v>5</v>
      </c>
      <c r="F9" s="20">
        <v>6</v>
      </c>
      <c r="G9" s="22" t="s">
        <v>8</v>
      </c>
      <c r="H9" s="23">
        <v>8</v>
      </c>
      <c r="I9" s="24">
        <v>9</v>
      </c>
      <c r="J9" s="22" t="s">
        <v>9</v>
      </c>
      <c r="K9" s="22" t="s">
        <v>10</v>
      </c>
      <c r="L9" s="22" t="s">
        <v>11</v>
      </c>
      <c r="M9" s="20">
        <v>13</v>
      </c>
      <c r="N9" s="20">
        <v>14</v>
      </c>
    </row>
    <row r="10" spans="1:14" ht="25.5" x14ac:dyDescent="0.2">
      <c r="A10" s="56">
        <v>1</v>
      </c>
      <c r="B10" s="61" t="s">
        <v>33</v>
      </c>
      <c r="C10" s="58">
        <v>10145475</v>
      </c>
      <c r="D10" s="58" t="s">
        <v>144</v>
      </c>
      <c r="E10" s="59">
        <v>1</v>
      </c>
      <c r="F10" s="60">
        <v>34813.199200000003</v>
      </c>
      <c r="G10" s="57">
        <f t="shared" ref="G10:G66" si="0">F10*E10</f>
        <v>34813.199200000003</v>
      </c>
      <c r="H10" s="27"/>
      <c r="I10" s="26"/>
      <c r="J10" s="26">
        <f t="shared" ref="J10:J66" si="1">ROUND(I10*1.18,2)</f>
        <v>0</v>
      </c>
      <c r="K10" s="26">
        <f t="shared" ref="K10:K66" si="2">ROUND(E10*I10,2)</f>
        <v>0</v>
      </c>
      <c r="L10" s="26">
        <f t="shared" ref="L10:L66" si="3">ROUND(E10*J10,2)</f>
        <v>0</v>
      </c>
      <c r="M10" s="25"/>
      <c r="N10" s="25"/>
    </row>
    <row r="11" spans="1:14" ht="25.5" x14ac:dyDescent="0.2">
      <c r="A11" s="56">
        <v>2</v>
      </c>
      <c r="B11" s="61" t="s">
        <v>34</v>
      </c>
      <c r="C11" s="58">
        <v>10145933</v>
      </c>
      <c r="D11" s="58" t="s">
        <v>144</v>
      </c>
      <c r="E11" s="59">
        <v>1</v>
      </c>
      <c r="F11" s="60">
        <v>41379.461373333332</v>
      </c>
      <c r="G11" s="57">
        <f t="shared" si="0"/>
        <v>41379.461373333332</v>
      </c>
      <c r="H11" s="27"/>
      <c r="I11" s="26"/>
      <c r="J11" s="26">
        <f t="shared" si="1"/>
        <v>0</v>
      </c>
      <c r="K11" s="26">
        <f t="shared" si="2"/>
        <v>0</v>
      </c>
      <c r="L11" s="26">
        <f t="shared" si="3"/>
        <v>0</v>
      </c>
      <c r="M11" s="25"/>
      <c r="N11" s="25"/>
    </row>
    <row r="12" spans="1:14" ht="25.5" x14ac:dyDescent="0.2">
      <c r="A12" s="56">
        <v>3</v>
      </c>
      <c r="B12" s="61" t="s">
        <v>35</v>
      </c>
      <c r="C12" s="58">
        <v>102007393</v>
      </c>
      <c r="D12" s="58" t="s">
        <v>144</v>
      </c>
      <c r="E12" s="59">
        <v>1</v>
      </c>
      <c r="F12" s="60">
        <v>36461.887800000004</v>
      </c>
      <c r="G12" s="57">
        <f t="shared" si="0"/>
        <v>36461.887800000004</v>
      </c>
      <c r="H12" s="27"/>
      <c r="I12" s="26"/>
      <c r="J12" s="26">
        <f t="shared" si="1"/>
        <v>0</v>
      </c>
      <c r="K12" s="26">
        <f t="shared" si="2"/>
        <v>0</v>
      </c>
      <c r="L12" s="26">
        <f t="shared" si="3"/>
        <v>0</v>
      </c>
      <c r="M12" s="25"/>
      <c r="N12" s="25"/>
    </row>
    <row r="13" spans="1:14" ht="38.25" x14ac:dyDescent="0.2">
      <c r="A13" s="56">
        <v>4</v>
      </c>
      <c r="B13" s="61" t="s">
        <v>36</v>
      </c>
      <c r="C13" s="58">
        <v>102009239</v>
      </c>
      <c r="D13" s="58" t="s">
        <v>144</v>
      </c>
      <c r="E13" s="59">
        <v>1</v>
      </c>
      <c r="F13" s="60">
        <v>41600.753266666667</v>
      </c>
      <c r="G13" s="57">
        <f t="shared" si="0"/>
        <v>41600.753266666667</v>
      </c>
      <c r="H13" s="27"/>
      <c r="I13" s="26"/>
      <c r="J13" s="26">
        <f t="shared" si="1"/>
        <v>0</v>
      </c>
      <c r="K13" s="26">
        <f t="shared" si="2"/>
        <v>0</v>
      </c>
      <c r="L13" s="26">
        <f t="shared" si="3"/>
        <v>0</v>
      </c>
      <c r="M13" s="25"/>
      <c r="N13" s="25"/>
    </row>
    <row r="14" spans="1:14" ht="25.5" x14ac:dyDescent="0.2">
      <c r="A14" s="56">
        <v>5</v>
      </c>
      <c r="B14" s="61" t="s">
        <v>37</v>
      </c>
      <c r="C14" s="58">
        <v>102008214</v>
      </c>
      <c r="D14" s="58" t="s">
        <v>144</v>
      </c>
      <c r="E14" s="59">
        <v>1</v>
      </c>
      <c r="F14" s="60">
        <v>40018.703280000002</v>
      </c>
      <c r="G14" s="57">
        <f t="shared" si="0"/>
        <v>40018.703280000002</v>
      </c>
      <c r="H14" s="27"/>
      <c r="I14" s="26"/>
      <c r="J14" s="26">
        <f t="shared" si="1"/>
        <v>0</v>
      </c>
      <c r="K14" s="26">
        <f t="shared" si="2"/>
        <v>0</v>
      </c>
      <c r="L14" s="26">
        <f t="shared" si="3"/>
        <v>0</v>
      </c>
      <c r="M14" s="25"/>
      <c r="N14" s="25"/>
    </row>
    <row r="15" spans="1:14" ht="25.5" x14ac:dyDescent="0.2">
      <c r="A15" s="56">
        <v>6</v>
      </c>
      <c r="B15" s="61" t="s">
        <v>38</v>
      </c>
      <c r="C15" s="58">
        <v>102009593</v>
      </c>
      <c r="D15" s="58" t="s">
        <v>144</v>
      </c>
      <c r="E15" s="59">
        <v>1</v>
      </c>
      <c r="F15" s="60">
        <v>43600.093333333331</v>
      </c>
      <c r="G15" s="57">
        <f t="shared" si="0"/>
        <v>43600.093333333331</v>
      </c>
      <c r="H15" s="27"/>
      <c r="I15" s="26"/>
      <c r="J15" s="26">
        <f t="shared" si="1"/>
        <v>0</v>
      </c>
      <c r="K15" s="26">
        <f t="shared" si="2"/>
        <v>0</v>
      </c>
      <c r="L15" s="26">
        <f t="shared" si="3"/>
        <v>0</v>
      </c>
      <c r="M15" s="25"/>
      <c r="N15" s="25"/>
    </row>
    <row r="16" spans="1:14" ht="25.5" x14ac:dyDescent="0.2">
      <c r="A16" s="56">
        <v>7</v>
      </c>
      <c r="B16" s="61" t="s">
        <v>39</v>
      </c>
      <c r="C16" s="58">
        <v>10145901</v>
      </c>
      <c r="D16" s="58" t="s">
        <v>144</v>
      </c>
      <c r="E16" s="59">
        <v>1</v>
      </c>
      <c r="F16" s="60">
        <v>49320.774682133335</v>
      </c>
      <c r="G16" s="57">
        <f t="shared" si="0"/>
        <v>49320.774682133335</v>
      </c>
      <c r="H16" s="27"/>
      <c r="I16" s="26"/>
      <c r="J16" s="26">
        <f t="shared" si="1"/>
        <v>0</v>
      </c>
      <c r="K16" s="26">
        <f t="shared" si="2"/>
        <v>0</v>
      </c>
      <c r="L16" s="26">
        <f t="shared" si="3"/>
        <v>0</v>
      </c>
      <c r="M16" s="25"/>
      <c r="N16" s="25"/>
    </row>
    <row r="17" spans="1:14" ht="38.25" x14ac:dyDescent="0.2">
      <c r="A17" s="56">
        <v>8</v>
      </c>
      <c r="B17" s="61" t="s">
        <v>40</v>
      </c>
      <c r="C17" s="58">
        <v>10149029</v>
      </c>
      <c r="D17" s="58" t="s">
        <v>144</v>
      </c>
      <c r="E17" s="59">
        <v>1</v>
      </c>
      <c r="F17" s="60">
        <v>57787.553480000002</v>
      </c>
      <c r="G17" s="57">
        <f t="shared" si="0"/>
        <v>57787.553480000002</v>
      </c>
      <c r="H17" s="27"/>
      <c r="I17" s="26"/>
      <c r="J17" s="26">
        <f t="shared" si="1"/>
        <v>0</v>
      </c>
      <c r="K17" s="26">
        <f t="shared" si="2"/>
        <v>0</v>
      </c>
      <c r="L17" s="26">
        <f t="shared" si="3"/>
        <v>0</v>
      </c>
      <c r="M17" s="25"/>
      <c r="N17" s="25"/>
    </row>
    <row r="18" spans="1:14" ht="25.5" x14ac:dyDescent="0.2">
      <c r="A18" s="56">
        <v>9</v>
      </c>
      <c r="B18" s="61" t="s">
        <v>41</v>
      </c>
      <c r="C18" s="58">
        <v>102009139</v>
      </c>
      <c r="D18" s="58" t="s">
        <v>144</v>
      </c>
      <c r="E18" s="59">
        <v>1</v>
      </c>
      <c r="F18" s="60">
        <v>49867.691066666674</v>
      </c>
      <c r="G18" s="57">
        <f t="shared" si="0"/>
        <v>49867.691066666674</v>
      </c>
      <c r="H18" s="27"/>
      <c r="I18" s="26"/>
      <c r="J18" s="26">
        <f t="shared" si="1"/>
        <v>0</v>
      </c>
      <c r="K18" s="26">
        <f t="shared" si="2"/>
        <v>0</v>
      </c>
      <c r="L18" s="26">
        <f t="shared" si="3"/>
        <v>0</v>
      </c>
      <c r="M18" s="25"/>
      <c r="N18" s="25"/>
    </row>
    <row r="19" spans="1:14" ht="38.25" x14ac:dyDescent="0.2">
      <c r="A19" s="56">
        <v>10</v>
      </c>
      <c r="B19" s="61" t="s">
        <v>42</v>
      </c>
      <c r="C19" s="58">
        <v>102009140</v>
      </c>
      <c r="D19" s="58" t="s">
        <v>144</v>
      </c>
      <c r="E19" s="59">
        <v>1</v>
      </c>
      <c r="F19" s="60">
        <v>63186.524333333335</v>
      </c>
      <c r="G19" s="57">
        <f t="shared" si="0"/>
        <v>63186.524333333335</v>
      </c>
      <c r="H19" s="27"/>
      <c r="I19" s="26"/>
      <c r="J19" s="26">
        <f t="shared" si="1"/>
        <v>0</v>
      </c>
      <c r="K19" s="26">
        <f t="shared" si="2"/>
        <v>0</v>
      </c>
      <c r="L19" s="26">
        <f t="shared" si="3"/>
        <v>0</v>
      </c>
      <c r="M19" s="25"/>
      <c r="N19" s="25"/>
    </row>
    <row r="20" spans="1:14" ht="25.5" x14ac:dyDescent="0.2">
      <c r="A20" s="56">
        <v>11</v>
      </c>
      <c r="B20" s="61" t="s">
        <v>43</v>
      </c>
      <c r="C20" s="58">
        <v>10110308</v>
      </c>
      <c r="D20" s="58" t="s">
        <v>144</v>
      </c>
      <c r="E20" s="59">
        <v>1</v>
      </c>
      <c r="F20" s="60">
        <v>51887.631600000001</v>
      </c>
      <c r="G20" s="57">
        <f t="shared" si="0"/>
        <v>51887.631600000001</v>
      </c>
      <c r="H20" s="27"/>
      <c r="I20" s="26"/>
      <c r="J20" s="26">
        <f t="shared" si="1"/>
        <v>0</v>
      </c>
      <c r="K20" s="26">
        <f t="shared" si="2"/>
        <v>0</v>
      </c>
      <c r="L20" s="26">
        <f t="shared" si="3"/>
        <v>0</v>
      </c>
      <c r="M20" s="25"/>
      <c r="N20" s="25"/>
    </row>
    <row r="21" spans="1:14" ht="38.25" x14ac:dyDescent="0.2">
      <c r="A21" s="56">
        <v>12</v>
      </c>
      <c r="B21" s="61" t="s">
        <v>44</v>
      </c>
      <c r="C21" s="58">
        <v>10155693</v>
      </c>
      <c r="D21" s="58" t="s">
        <v>144</v>
      </c>
      <c r="E21" s="59">
        <v>1</v>
      </c>
      <c r="F21" s="60">
        <v>67293.75</v>
      </c>
      <c r="G21" s="57">
        <f t="shared" si="0"/>
        <v>67293.75</v>
      </c>
      <c r="H21" s="27"/>
      <c r="I21" s="26"/>
      <c r="J21" s="26">
        <f t="shared" si="1"/>
        <v>0</v>
      </c>
      <c r="K21" s="26">
        <f t="shared" si="2"/>
        <v>0</v>
      </c>
      <c r="L21" s="26">
        <f t="shared" si="3"/>
        <v>0</v>
      </c>
      <c r="M21" s="25"/>
      <c r="N21" s="25"/>
    </row>
    <row r="22" spans="1:14" ht="25.5" x14ac:dyDescent="0.2">
      <c r="A22" s="56">
        <v>13</v>
      </c>
      <c r="B22" s="61" t="s">
        <v>45</v>
      </c>
      <c r="C22" s="58">
        <v>102008004</v>
      </c>
      <c r="D22" s="58" t="s">
        <v>144</v>
      </c>
      <c r="E22" s="59">
        <v>1</v>
      </c>
      <c r="F22" s="60">
        <v>54166.040834000007</v>
      </c>
      <c r="G22" s="57">
        <f t="shared" si="0"/>
        <v>54166.040834000007</v>
      </c>
      <c r="H22" s="27"/>
      <c r="I22" s="26"/>
      <c r="J22" s="26">
        <f t="shared" si="1"/>
        <v>0</v>
      </c>
      <c r="K22" s="26">
        <f t="shared" si="2"/>
        <v>0</v>
      </c>
      <c r="L22" s="26">
        <f t="shared" si="3"/>
        <v>0</v>
      </c>
      <c r="M22" s="25"/>
      <c r="N22" s="25"/>
    </row>
    <row r="23" spans="1:14" ht="25.5" x14ac:dyDescent="0.2">
      <c r="A23" s="56">
        <v>14</v>
      </c>
      <c r="B23" s="61" t="s">
        <v>46</v>
      </c>
      <c r="C23" s="58">
        <v>10145806</v>
      </c>
      <c r="D23" s="58" t="s">
        <v>144</v>
      </c>
      <c r="E23" s="59">
        <v>1</v>
      </c>
      <c r="F23" s="60">
        <v>73805.517066666667</v>
      </c>
      <c r="G23" s="57">
        <f t="shared" si="0"/>
        <v>73805.517066666667</v>
      </c>
      <c r="H23" s="27"/>
      <c r="I23" s="26"/>
      <c r="J23" s="26">
        <f t="shared" si="1"/>
        <v>0</v>
      </c>
      <c r="K23" s="26">
        <f t="shared" si="2"/>
        <v>0</v>
      </c>
      <c r="L23" s="26">
        <f t="shared" si="3"/>
        <v>0</v>
      </c>
      <c r="M23" s="25"/>
      <c r="N23" s="25"/>
    </row>
    <row r="24" spans="1:14" ht="38.25" x14ac:dyDescent="0.2">
      <c r="A24" s="56">
        <v>15</v>
      </c>
      <c r="B24" s="61" t="s">
        <v>47</v>
      </c>
      <c r="C24" s="58">
        <v>102006998</v>
      </c>
      <c r="D24" s="58" t="s">
        <v>144</v>
      </c>
      <c r="E24" s="59">
        <v>1</v>
      </c>
      <c r="F24" s="60">
        <v>93247.4228</v>
      </c>
      <c r="G24" s="57">
        <f t="shared" si="0"/>
        <v>93247.4228</v>
      </c>
      <c r="H24" s="27"/>
      <c r="I24" s="26"/>
      <c r="J24" s="26">
        <f t="shared" si="1"/>
        <v>0</v>
      </c>
      <c r="K24" s="26">
        <f t="shared" si="2"/>
        <v>0</v>
      </c>
      <c r="L24" s="26">
        <f t="shared" si="3"/>
        <v>0</v>
      </c>
      <c r="M24" s="25"/>
      <c r="N24" s="25"/>
    </row>
    <row r="25" spans="1:14" ht="25.5" x14ac:dyDescent="0.2">
      <c r="A25" s="56">
        <v>16</v>
      </c>
      <c r="B25" s="61" t="s">
        <v>48</v>
      </c>
      <c r="C25" s="58">
        <v>10145891</v>
      </c>
      <c r="D25" s="58" t="s">
        <v>144</v>
      </c>
      <c r="E25" s="59">
        <v>1</v>
      </c>
      <c r="F25" s="60">
        <v>102280.50813333334</v>
      </c>
      <c r="G25" s="57">
        <f t="shared" si="0"/>
        <v>102280.50813333334</v>
      </c>
      <c r="H25" s="27"/>
      <c r="I25" s="26"/>
      <c r="J25" s="26">
        <f t="shared" si="1"/>
        <v>0</v>
      </c>
      <c r="K25" s="26">
        <f t="shared" si="2"/>
        <v>0</v>
      </c>
      <c r="L25" s="26">
        <f t="shared" si="3"/>
        <v>0</v>
      </c>
      <c r="M25" s="25"/>
      <c r="N25" s="25"/>
    </row>
    <row r="26" spans="1:14" ht="25.5" x14ac:dyDescent="0.2">
      <c r="A26" s="56">
        <v>17</v>
      </c>
      <c r="B26" s="61" t="s">
        <v>49</v>
      </c>
      <c r="C26" s="58">
        <v>102009622</v>
      </c>
      <c r="D26" s="58" t="s">
        <v>145</v>
      </c>
      <c r="E26" s="59">
        <v>1</v>
      </c>
      <c r="F26" s="60">
        <v>18818</v>
      </c>
      <c r="G26" s="57">
        <f t="shared" si="0"/>
        <v>18818</v>
      </c>
      <c r="H26" s="27"/>
      <c r="I26" s="26"/>
      <c r="J26" s="26">
        <f t="shared" si="1"/>
        <v>0</v>
      </c>
      <c r="K26" s="26">
        <f t="shared" si="2"/>
        <v>0</v>
      </c>
      <c r="L26" s="26">
        <f t="shared" si="3"/>
        <v>0</v>
      </c>
      <c r="M26" s="25"/>
      <c r="N26" s="25"/>
    </row>
    <row r="27" spans="1:14" ht="25.5" x14ac:dyDescent="0.2">
      <c r="A27" s="56">
        <v>18</v>
      </c>
      <c r="B27" s="61" t="s">
        <v>50</v>
      </c>
      <c r="C27" s="58">
        <v>102010708</v>
      </c>
      <c r="D27" s="58" t="s">
        <v>145</v>
      </c>
      <c r="E27" s="59">
        <v>1</v>
      </c>
      <c r="F27" s="60">
        <v>22594</v>
      </c>
      <c r="G27" s="57">
        <f t="shared" si="0"/>
        <v>22594</v>
      </c>
      <c r="H27" s="27"/>
      <c r="I27" s="26"/>
      <c r="J27" s="26">
        <f t="shared" si="1"/>
        <v>0</v>
      </c>
      <c r="K27" s="26">
        <f t="shared" si="2"/>
        <v>0</v>
      </c>
      <c r="L27" s="26">
        <f t="shared" si="3"/>
        <v>0</v>
      </c>
      <c r="M27" s="25"/>
      <c r="N27" s="25"/>
    </row>
    <row r="28" spans="1:14" ht="25.5" x14ac:dyDescent="0.2">
      <c r="A28" s="56">
        <v>19</v>
      </c>
      <c r="B28" s="61" t="s">
        <v>51</v>
      </c>
      <c r="C28" s="58">
        <v>10145487</v>
      </c>
      <c r="D28" s="58" t="s">
        <v>145</v>
      </c>
      <c r="E28" s="59">
        <v>1</v>
      </c>
      <c r="F28" s="60">
        <v>37594</v>
      </c>
      <c r="G28" s="57">
        <f t="shared" si="0"/>
        <v>37594</v>
      </c>
      <c r="H28" s="27"/>
      <c r="I28" s="26"/>
      <c r="J28" s="26">
        <f t="shared" si="1"/>
        <v>0</v>
      </c>
      <c r="K28" s="26">
        <f t="shared" si="2"/>
        <v>0</v>
      </c>
      <c r="L28" s="26">
        <f t="shared" si="3"/>
        <v>0</v>
      </c>
      <c r="M28" s="25"/>
      <c r="N28" s="25"/>
    </row>
    <row r="29" spans="1:14" ht="25.5" x14ac:dyDescent="0.2">
      <c r="A29" s="56">
        <v>20</v>
      </c>
      <c r="B29" s="61" t="s">
        <v>52</v>
      </c>
      <c r="C29" s="58">
        <v>10145489</v>
      </c>
      <c r="D29" s="58" t="s">
        <v>145</v>
      </c>
      <c r="E29" s="59">
        <v>1</v>
      </c>
      <c r="F29" s="60">
        <v>49910.398533333333</v>
      </c>
      <c r="G29" s="57">
        <f t="shared" si="0"/>
        <v>49910.398533333333</v>
      </c>
      <c r="H29" s="27"/>
      <c r="I29" s="26"/>
      <c r="J29" s="26">
        <f t="shared" si="1"/>
        <v>0</v>
      </c>
      <c r="K29" s="26">
        <f t="shared" si="2"/>
        <v>0</v>
      </c>
      <c r="L29" s="26">
        <f t="shared" si="3"/>
        <v>0</v>
      </c>
      <c r="M29" s="25"/>
      <c r="N29" s="25"/>
    </row>
    <row r="30" spans="1:14" ht="25.5" x14ac:dyDescent="0.2">
      <c r="A30" s="56">
        <v>21</v>
      </c>
      <c r="B30" s="61" t="s">
        <v>53</v>
      </c>
      <c r="C30" s="58">
        <v>10145570</v>
      </c>
      <c r="D30" s="58" t="s">
        <v>145</v>
      </c>
      <c r="E30" s="59">
        <v>1</v>
      </c>
      <c r="F30" s="60">
        <v>60672.188733333336</v>
      </c>
      <c r="G30" s="57">
        <f t="shared" si="0"/>
        <v>60672.188733333336</v>
      </c>
      <c r="H30" s="27"/>
      <c r="I30" s="26"/>
      <c r="J30" s="26">
        <f t="shared" si="1"/>
        <v>0</v>
      </c>
      <c r="K30" s="26">
        <f t="shared" si="2"/>
        <v>0</v>
      </c>
      <c r="L30" s="26">
        <f t="shared" si="3"/>
        <v>0</v>
      </c>
      <c r="M30" s="25"/>
      <c r="N30" s="25"/>
    </row>
    <row r="31" spans="1:14" ht="25.5" x14ac:dyDescent="0.2">
      <c r="A31" s="56">
        <v>22</v>
      </c>
      <c r="B31" s="61" t="s">
        <v>54</v>
      </c>
      <c r="C31" s="58">
        <v>102010217</v>
      </c>
      <c r="D31" s="58" t="s">
        <v>145</v>
      </c>
      <c r="E31" s="59">
        <v>1</v>
      </c>
      <c r="F31" s="60">
        <v>32508.207200000001</v>
      </c>
      <c r="G31" s="57">
        <f t="shared" si="0"/>
        <v>32508.207200000001</v>
      </c>
      <c r="H31" s="27"/>
      <c r="I31" s="26"/>
      <c r="J31" s="26">
        <f t="shared" si="1"/>
        <v>0</v>
      </c>
      <c r="K31" s="26">
        <f t="shared" si="2"/>
        <v>0</v>
      </c>
      <c r="L31" s="26">
        <f t="shared" si="3"/>
        <v>0</v>
      </c>
      <c r="M31" s="25"/>
      <c r="N31" s="25"/>
    </row>
    <row r="32" spans="1:14" ht="25.5" x14ac:dyDescent="0.2">
      <c r="A32" s="56">
        <v>23</v>
      </c>
      <c r="B32" s="61" t="s">
        <v>55</v>
      </c>
      <c r="C32" s="58">
        <v>10145505</v>
      </c>
      <c r="D32" s="58" t="s">
        <v>145</v>
      </c>
      <c r="E32" s="59">
        <v>1</v>
      </c>
      <c r="F32" s="60">
        <v>32508.207200000001</v>
      </c>
      <c r="G32" s="57">
        <f t="shared" si="0"/>
        <v>32508.207200000001</v>
      </c>
      <c r="H32" s="27"/>
      <c r="I32" s="26"/>
      <c r="J32" s="26">
        <f t="shared" si="1"/>
        <v>0</v>
      </c>
      <c r="K32" s="26">
        <f t="shared" si="2"/>
        <v>0</v>
      </c>
      <c r="L32" s="26">
        <f t="shared" si="3"/>
        <v>0</v>
      </c>
      <c r="M32" s="25"/>
      <c r="N32" s="25"/>
    </row>
    <row r="33" spans="1:14" ht="25.5" x14ac:dyDescent="0.2">
      <c r="A33" s="56">
        <v>24</v>
      </c>
      <c r="B33" s="61" t="s">
        <v>56</v>
      </c>
      <c r="C33" s="58">
        <v>10149123</v>
      </c>
      <c r="D33" s="58" t="s">
        <v>145</v>
      </c>
      <c r="E33" s="59">
        <v>1</v>
      </c>
      <c r="F33" s="60">
        <v>659239.68790000002</v>
      </c>
      <c r="G33" s="57">
        <f t="shared" si="0"/>
        <v>659239.68790000002</v>
      </c>
      <c r="H33" s="27"/>
      <c r="I33" s="26"/>
      <c r="J33" s="26">
        <f t="shared" si="1"/>
        <v>0</v>
      </c>
      <c r="K33" s="26">
        <f t="shared" si="2"/>
        <v>0</v>
      </c>
      <c r="L33" s="26">
        <f t="shared" si="3"/>
        <v>0</v>
      </c>
      <c r="M33" s="25"/>
      <c r="N33" s="25"/>
    </row>
    <row r="34" spans="1:14" ht="25.5" x14ac:dyDescent="0.2">
      <c r="A34" s="56">
        <v>25</v>
      </c>
      <c r="B34" s="61" t="s">
        <v>57</v>
      </c>
      <c r="C34" s="58">
        <v>10151931</v>
      </c>
      <c r="D34" s="58" t="s">
        <v>145</v>
      </c>
      <c r="E34" s="59">
        <v>1</v>
      </c>
      <c r="F34" s="60">
        <v>859320.6418000001</v>
      </c>
      <c r="G34" s="57">
        <f t="shared" si="0"/>
        <v>859320.6418000001</v>
      </c>
      <c r="H34" s="27"/>
      <c r="I34" s="26"/>
      <c r="J34" s="26">
        <f t="shared" si="1"/>
        <v>0</v>
      </c>
      <c r="K34" s="26">
        <f t="shared" si="2"/>
        <v>0</v>
      </c>
      <c r="L34" s="26">
        <f t="shared" si="3"/>
        <v>0</v>
      </c>
      <c r="M34" s="25"/>
      <c r="N34" s="25"/>
    </row>
    <row r="35" spans="1:14" ht="25.5" x14ac:dyDescent="0.2">
      <c r="A35" s="56">
        <v>26</v>
      </c>
      <c r="B35" s="61" t="s">
        <v>58</v>
      </c>
      <c r="C35" s="58">
        <v>102006401</v>
      </c>
      <c r="D35" s="58" t="s">
        <v>145</v>
      </c>
      <c r="E35" s="59">
        <v>1</v>
      </c>
      <c r="F35" s="60">
        <v>1095327.0888032694</v>
      </c>
      <c r="G35" s="57">
        <f t="shared" si="0"/>
        <v>1095327.0888032694</v>
      </c>
      <c r="H35" s="27"/>
      <c r="I35" s="26"/>
      <c r="J35" s="26">
        <f t="shared" si="1"/>
        <v>0</v>
      </c>
      <c r="K35" s="26">
        <f t="shared" si="2"/>
        <v>0</v>
      </c>
      <c r="L35" s="26">
        <f t="shared" si="3"/>
        <v>0</v>
      </c>
      <c r="M35" s="25"/>
      <c r="N35" s="25"/>
    </row>
    <row r="36" spans="1:14" ht="25.5" x14ac:dyDescent="0.2">
      <c r="A36" s="56">
        <v>27</v>
      </c>
      <c r="B36" s="61" t="s">
        <v>59</v>
      </c>
      <c r="C36" s="58">
        <v>102010206</v>
      </c>
      <c r="D36" s="58" t="s">
        <v>145</v>
      </c>
      <c r="E36" s="59">
        <v>1</v>
      </c>
      <c r="F36" s="60">
        <v>698723.04850000003</v>
      </c>
      <c r="G36" s="57">
        <f t="shared" si="0"/>
        <v>698723.04850000003</v>
      </c>
      <c r="H36" s="27"/>
      <c r="I36" s="26"/>
      <c r="J36" s="26">
        <f t="shared" si="1"/>
        <v>0</v>
      </c>
      <c r="K36" s="26">
        <f t="shared" si="2"/>
        <v>0</v>
      </c>
      <c r="L36" s="26">
        <f t="shared" si="3"/>
        <v>0</v>
      </c>
      <c r="M36" s="25"/>
      <c r="N36" s="25"/>
    </row>
    <row r="37" spans="1:14" ht="25.5" x14ac:dyDescent="0.2">
      <c r="A37" s="56">
        <v>28</v>
      </c>
      <c r="B37" s="61" t="s">
        <v>60</v>
      </c>
      <c r="C37" s="58">
        <v>102009006</v>
      </c>
      <c r="D37" s="58" t="s">
        <v>145</v>
      </c>
      <c r="E37" s="59">
        <v>1</v>
      </c>
      <c r="F37" s="60">
        <v>570340.49980000011</v>
      </c>
      <c r="G37" s="57">
        <f t="shared" si="0"/>
        <v>570340.49980000011</v>
      </c>
      <c r="H37" s="27"/>
      <c r="I37" s="26"/>
      <c r="J37" s="26">
        <f t="shared" si="1"/>
        <v>0</v>
      </c>
      <c r="K37" s="26">
        <f t="shared" si="2"/>
        <v>0</v>
      </c>
      <c r="L37" s="26">
        <f t="shared" si="3"/>
        <v>0</v>
      </c>
      <c r="M37" s="25"/>
      <c r="N37" s="25"/>
    </row>
    <row r="38" spans="1:14" ht="38.25" x14ac:dyDescent="0.2">
      <c r="A38" s="56">
        <v>29</v>
      </c>
      <c r="B38" s="61" t="s">
        <v>61</v>
      </c>
      <c r="C38" s="58">
        <v>102009008</v>
      </c>
      <c r="D38" s="58" t="s">
        <v>145</v>
      </c>
      <c r="E38" s="59">
        <v>1</v>
      </c>
      <c r="F38" s="60">
        <v>397222</v>
      </c>
      <c r="G38" s="57">
        <f t="shared" si="0"/>
        <v>397222</v>
      </c>
      <c r="H38" s="27"/>
      <c r="I38" s="26"/>
      <c r="J38" s="26">
        <f t="shared" si="1"/>
        <v>0</v>
      </c>
      <c r="K38" s="26">
        <f t="shared" si="2"/>
        <v>0</v>
      </c>
      <c r="L38" s="26">
        <f t="shared" si="3"/>
        <v>0</v>
      </c>
      <c r="M38" s="25"/>
      <c r="N38" s="25"/>
    </row>
    <row r="39" spans="1:14" ht="25.5" x14ac:dyDescent="0.2">
      <c r="A39" s="56">
        <v>30</v>
      </c>
      <c r="B39" s="61" t="s">
        <v>62</v>
      </c>
      <c r="C39" s="58">
        <v>102009009</v>
      </c>
      <c r="D39" s="58" t="s">
        <v>145</v>
      </c>
      <c r="E39" s="59">
        <v>1</v>
      </c>
      <c r="F39" s="60">
        <v>332929</v>
      </c>
      <c r="G39" s="57">
        <f t="shared" si="0"/>
        <v>332929</v>
      </c>
      <c r="H39" s="27"/>
      <c r="I39" s="26"/>
      <c r="J39" s="26">
        <f t="shared" si="1"/>
        <v>0</v>
      </c>
      <c r="K39" s="26">
        <f t="shared" si="2"/>
        <v>0</v>
      </c>
      <c r="L39" s="26">
        <f t="shared" si="3"/>
        <v>0</v>
      </c>
      <c r="M39" s="25"/>
      <c r="N39" s="25"/>
    </row>
    <row r="40" spans="1:14" ht="38.25" x14ac:dyDescent="0.2">
      <c r="A40" s="56">
        <v>31</v>
      </c>
      <c r="B40" s="61" t="s">
        <v>63</v>
      </c>
      <c r="C40" s="58">
        <v>102009032</v>
      </c>
      <c r="D40" s="58" t="s">
        <v>145</v>
      </c>
      <c r="E40" s="59">
        <v>1</v>
      </c>
      <c r="F40" s="60">
        <v>424739</v>
      </c>
      <c r="G40" s="57">
        <f t="shared" si="0"/>
        <v>424739</v>
      </c>
      <c r="H40" s="27"/>
      <c r="I40" s="26"/>
      <c r="J40" s="26">
        <f t="shared" si="1"/>
        <v>0</v>
      </c>
      <c r="K40" s="26">
        <f t="shared" si="2"/>
        <v>0</v>
      </c>
      <c r="L40" s="26">
        <f t="shared" si="3"/>
        <v>0</v>
      </c>
      <c r="M40" s="25"/>
      <c r="N40" s="25"/>
    </row>
    <row r="41" spans="1:14" ht="25.5" x14ac:dyDescent="0.2">
      <c r="A41" s="56">
        <v>32</v>
      </c>
      <c r="B41" s="61" t="s">
        <v>64</v>
      </c>
      <c r="C41" s="58">
        <v>102009031</v>
      </c>
      <c r="D41" s="58" t="s">
        <v>145</v>
      </c>
      <c r="E41" s="59">
        <v>1</v>
      </c>
      <c r="F41" s="60">
        <v>354739</v>
      </c>
      <c r="G41" s="57">
        <f t="shared" si="0"/>
        <v>354739</v>
      </c>
      <c r="H41" s="27"/>
      <c r="I41" s="26"/>
      <c r="J41" s="26">
        <f t="shared" si="1"/>
        <v>0</v>
      </c>
      <c r="K41" s="26">
        <f t="shared" si="2"/>
        <v>0</v>
      </c>
      <c r="L41" s="26">
        <f t="shared" si="3"/>
        <v>0</v>
      </c>
      <c r="M41" s="25"/>
      <c r="N41" s="25"/>
    </row>
    <row r="42" spans="1:14" ht="38.25" x14ac:dyDescent="0.2">
      <c r="A42" s="56">
        <v>33</v>
      </c>
      <c r="B42" s="61" t="s">
        <v>65</v>
      </c>
      <c r="C42" s="58">
        <v>102009071</v>
      </c>
      <c r="D42" s="58" t="s">
        <v>145</v>
      </c>
      <c r="E42" s="59">
        <v>1</v>
      </c>
      <c r="F42" s="60">
        <v>174075</v>
      </c>
      <c r="G42" s="57">
        <f t="shared" si="0"/>
        <v>174075</v>
      </c>
      <c r="H42" s="27"/>
      <c r="I42" s="26"/>
      <c r="J42" s="26">
        <f t="shared" si="1"/>
        <v>0</v>
      </c>
      <c r="K42" s="26">
        <f t="shared" si="2"/>
        <v>0</v>
      </c>
      <c r="L42" s="26">
        <f t="shared" si="3"/>
        <v>0</v>
      </c>
      <c r="M42" s="25"/>
      <c r="N42" s="25"/>
    </row>
    <row r="43" spans="1:14" ht="25.5" x14ac:dyDescent="0.2">
      <c r="A43" s="56">
        <v>34</v>
      </c>
      <c r="B43" s="61" t="s">
        <v>66</v>
      </c>
      <c r="C43" s="58">
        <v>102009029</v>
      </c>
      <c r="D43" s="58" t="s">
        <v>145</v>
      </c>
      <c r="E43" s="59">
        <v>1</v>
      </c>
      <c r="F43" s="60">
        <v>151986</v>
      </c>
      <c r="G43" s="57">
        <f t="shared" si="0"/>
        <v>151986</v>
      </c>
      <c r="H43" s="27"/>
      <c r="I43" s="26"/>
      <c r="J43" s="26">
        <f t="shared" si="1"/>
        <v>0</v>
      </c>
      <c r="K43" s="26">
        <f t="shared" si="2"/>
        <v>0</v>
      </c>
      <c r="L43" s="26">
        <f t="shared" si="3"/>
        <v>0</v>
      </c>
      <c r="M43" s="25"/>
      <c r="N43" s="25"/>
    </row>
    <row r="44" spans="1:14" ht="25.5" x14ac:dyDescent="0.2">
      <c r="A44" s="56">
        <v>35</v>
      </c>
      <c r="B44" s="61" t="s">
        <v>67</v>
      </c>
      <c r="C44" s="58">
        <v>102005557</v>
      </c>
      <c r="D44" s="58" t="s">
        <v>145</v>
      </c>
      <c r="E44" s="59">
        <v>1</v>
      </c>
      <c r="F44" s="60">
        <v>138891</v>
      </c>
      <c r="G44" s="57">
        <f t="shared" si="0"/>
        <v>138891</v>
      </c>
      <c r="H44" s="27"/>
      <c r="I44" s="26"/>
      <c r="J44" s="26">
        <f t="shared" si="1"/>
        <v>0</v>
      </c>
      <c r="K44" s="26">
        <f t="shared" si="2"/>
        <v>0</v>
      </c>
      <c r="L44" s="26">
        <f t="shared" si="3"/>
        <v>0</v>
      </c>
      <c r="M44" s="25"/>
      <c r="N44" s="25"/>
    </row>
    <row r="45" spans="1:14" ht="25.5" x14ac:dyDescent="0.2">
      <c r="A45" s="56">
        <v>36</v>
      </c>
      <c r="B45" s="61" t="s">
        <v>68</v>
      </c>
      <c r="C45" s="58">
        <v>102005555</v>
      </c>
      <c r="D45" s="58" t="s">
        <v>145</v>
      </c>
      <c r="E45" s="59">
        <v>1</v>
      </c>
      <c r="F45" s="60">
        <v>152329</v>
      </c>
      <c r="G45" s="57">
        <f t="shared" si="0"/>
        <v>152329</v>
      </c>
      <c r="H45" s="27"/>
      <c r="I45" s="26"/>
      <c r="J45" s="26">
        <f t="shared" si="1"/>
        <v>0</v>
      </c>
      <c r="K45" s="26">
        <f t="shared" si="2"/>
        <v>0</v>
      </c>
      <c r="L45" s="26">
        <f t="shared" si="3"/>
        <v>0</v>
      </c>
      <c r="M45" s="25"/>
      <c r="N45" s="25"/>
    </row>
    <row r="46" spans="1:14" ht="38.25" x14ac:dyDescent="0.2">
      <c r="A46" s="56">
        <v>37</v>
      </c>
      <c r="B46" s="61" t="s">
        <v>69</v>
      </c>
      <c r="C46" s="58">
        <v>102009582</v>
      </c>
      <c r="D46" s="58" t="s">
        <v>145</v>
      </c>
      <c r="E46" s="59">
        <v>1</v>
      </c>
      <c r="F46" s="60">
        <v>211196.06959999999</v>
      </c>
      <c r="G46" s="57">
        <f t="shared" si="0"/>
        <v>211196.06959999999</v>
      </c>
      <c r="H46" s="27"/>
      <c r="I46" s="26"/>
      <c r="J46" s="26">
        <f t="shared" si="1"/>
        <v>0</v>
      </c>
      <c r="K46" s="26">
        <f t="shared" si="2"/>
        <v>0</v>
      </c>
      <c r="L46" s="26">
        <f t="shared" si="3"/>
        <v>0</v>
      </c>
      <c r="M46" s="25"/>
      <c r="N46" s="25"/>
    </row>
    <row r="47" spans="1:14" ht="25.5" x14ac:dyDescent="0.2">
      <c r="A47" s="56">
        <v>38</v>
      </c>
      <c r="B47" s="61" t="s">
        <v>70</v>
      </c>
      <c r="C47" s="58">
        <v>102009074</v>
      </c>
      <c r="D47" s="58" t="s">
        <v>145</v>
      </c>
      <c r="E47" s="59">
        <v>1</v>
      </c>
      <c r="F47" s="60">
        <v>246092.63273333336</v>
      </c>
      <c r="G47" s="57">
        <f t="shared" si="0"/>
        <v>246092.63273333336</v>
      </c>
      <c r="H47" s="27"/>
      <c r="I47" s="26"/>
      <c r="J47" s="26">
        <f t="shared" si="1"/>
        <v>0</v>
      </c>
      <c r="K47" s="26">
        <f t="shared" si="2"/>
        <v>0</v>
      </c>
      <c r="L47" s="26">
        <f t="shared" si="3"/>
        <v>0</v>
      </c>
      <c r="M47" s="25"/>
      <c r="N47" s="25"/>
    </row>
    <row r="48" spans="1:14" ht="38.25" x14ac:dyDescent="0.2">
      <c r="A48" s="56">
        <v>39</v>
      </c>
      <c r="B48" s="61" t="s">
        <v>71</v>
      </c>
      <c r="C48" s="58">
        <v>102009607</v>
      </c>
      <c r="D48" s="58" t="s">
        <v>145</v>
      </c>
      <c r="E48" s="59">
        <v>1</v>
      </c>
      <c r="F48" s="60">
        <v>203429.0264</v>
      </c>
      <c r="G48" s="57">
        <f t="shared" si="0"/>
        <v>203429.0264</v>
      </c>
      <c r="H48" s="27"/>
      <c r="I48" s="26"/>
      <c r="J48" s="26">
        <f t="shared" si="1"/>
        <v>0</v>
      </c>
      <c r="K48" s="26">
        <f t="shared" si="2"/>
        <v>0</v>
      </c>
      <c r="L48" s="26">
        <f t="shared" si="3"/>
        <v>0</v>
      </c>
      <c r="M48" s="25"/>
      <c r="N48" s="25"/>
    </row>
    <row r="49" spans="1:14" ht="38.25" x14ac:dyDescent="0.2">
      <c r="A49" s="56">
        <v>40</v>
      </c>
      <c r="B49" s="61" t="s">
        <v>72</v>
      </c>
      <c r="C49" s="58">
        <v>102009603</v>
      </c>
      <c r="D49" s="58" t="s">
        <v>145</v>
      </c>
      <c r="E49" s="59">
        <v>1</v>
      </c>
      <c r="F49" s="60">
        <v>229308.81233333334</v>
      </c>
      <c r="G49" s="57">
        <f t="shared" si="0"/>
        <v>229308.81233333334</v>
      </c>
      <c r="H49" s="27"/>
      <c r="I49" s="26"/>
      <c r="J49" s="26">
        <f t="shared" si="1"/>
        <v>0</v>
      </c>
      <c r="K49" s="26">
        <f t="shared" si="2"/>
        <v>0</v>
      </c>
      <c r="L49" s="26">
        <f t="shared" si="3"/>
        <v>0</v>
      </c>
      <c r="M49" s="25"/>
      <c r="N49" s="25"/>
    </row>
    <row r="50" spans="1:14" ht="38.25" x14ac:dyDescent="0.2">
      <c r="A50" s="56">
        <v>41</v>
      </c>
      <c r="B50" s="61" t="s">
        <v>73</v>
      </c>
      <c r="C50" s="58">
        <v>102009604</v>
      </c>
      <c r="D50" s="58" t="s">
        <v>145</v>
      </c>
      <c r="E50" s="59">
        <v>1</v>
      </c>
      <c r="F50" s="60">
        <v>237882.96506666669</v>
      </c>
      <c r="G50" s="57">
        <f t="shared" si="0"/>
        <v>237882.96506666669</v>
      </c>
      <c r="H50" s="27"/>
      <c r="I50" s="26"/>
      <c r="J50" s="26">
        <f t="shared" si="1"/>
        <v>0</v>
      </c>
      <c r="K50" s="26">
        <f t="shared" si="2"/>
        <v>0</v>
      </c>
      <c r="L50" s="26">
        <f t="shared" si="3"/>
        <v>0</v>
      </c>
      <c r="M50" s="25"/>
      <c r="N50" s="25"/>
    </row>
    <row r="51" spans="1:14" ht="25.5" x14ac:dyDescent="0.2">
      <c r="A51" s="56">
        <v>42</v>
      </c>
      <c r="B51" s="61" t="s">
        <v>74</v>
      </c>
      <c r="C51" s="58">
        <v>102009275</v>
      </c>
      <c r="D51" s="58" t="s">
        <v>145</v>
      </c>
      <c r="E51" s="59">
        <v>1</v>
      </c>
      <c r="F51" s="60">
        <v>304711.65020000003</v>
      </c>
      <c r="G51" s="57">
        <f t="shared" si="0"/>
        <v>304711.65020000003</v>
      </c>
      <c r="H51" s="27"/>
      <c r="I51" s="26"/>
      <c r="J51" s="26">
        <f t="shared" si="1"/>
        <v>0</v>
      </c>
      <c r="K51" s="26">
        <f t="shared" si="2"/>
        <v>0</v>
      </c>
      <c r="L51" s="26">
        <f t="shared" si="3"/>
        <v>0</v>
      </c>
      <c r="M51" s="25"/>
      <c r="N51" s="25"/>
    </row>
    <row r="52" spans="1:14" ht="38.25" x14ac:dyDescent="0.2">
      <c r="A52" s="56">
        <v>43</v>
      </c>
      <c r="B52" s="61" t="s">
        <v>75</v>
      </c>
      <c r="C52" s="58">
        <v>102009557</v>
      </c>
      <c r="D52" s="58" t="s">
        <v>145</v>
      </c>
      <c r="E52" s="59">
        <v>1</v>
      </c>
      <c r="F52" s="60">
        <v>258615.41173333334</v>
      </c>
      <c r="G52" s="57">
        <f t="shared" si="0"/>
        <v>258615.41173333334</v>
      </c>
      <c r="H52" s="27"/>
      <c r="I52" s="26"/>
      <c r="J52" s="26">
        <f t="shared" si="1"/>
        <v>0</v>
      </c>
      <c r="K52" s="26">
        <f t="shared" si="2"/>
        <v>0</v>
      </c>
      <c r="L52" s="26">
        <f t="shared" si="3"/>
        <v>0</v>
      </c>
      <c r="M52" s="25"/>
      <c r="N52" s="25"/>
    </row>
    <row r="53" spans="1:14" ht="51" x14ac:dyDescent="0.2">
      <c r="A53" s="56">
        <v>44</v>
      </c>
      <c r="B53" s="61" t="s">
        <v>76</v>
      </c>
      <c r="C53" s="58">
        <v>102010143</v>
      </c>
      <c r="D53" s="58" t="s">
        <v>145</v>
      </c>
      <c r="E53" s="59">
        <v>1</v>
      </c>
      <c r="F53" s="60">
        <v>349586.27145570907</v>
      </c>
      <c r="G53" s="57">
        <f t="shared" si="0"/>
        <v>349586.27145570907</v>
      </c>
      <c r="H53" s="27"/>
      <c r="I53" s="26"/>
      <c r="J53" s="26">
        <f t="shared" si="1"/>
        <v>0</v>
      </c>
      <c r="K53" s="26">
        <f t="shared" si="2"/>
        <v>0</v>
      </c>
      <c r="L53" s="26">
        <f t="shared" si="3"/>
        <v>0</v>
      </c>
      <c r="M53" s="25"/>
      <c r="N53" s="25"/>
    </row>
    <row r="54" spans="1:14" ht="25.5" x14ac:dyDescent="0.2">
      <c r="A54" s="56">
        <v>45</v>
      </c>
      <c r="B54" s="61" t="s">
        <v>77</v>
      </c>
      <c r="C54" s="58">
        <v>10147067</v>
      </c>
      <c r="D54" s="58" t="s">
        <v>145</v>
      </c>
      <c r="E54" s="59">
        <v>1</v>
      </c>
      <c r="F54" s="60">
        <v>241840.70360000001</v>
      </c>
      <c r="G54" s="57">
        <f t="shared" si="0"/>
        <v>241840.70360000001</v>
      </c>
      <c r="H54" s="27"/>
      <c r="I54" s="26"/>
      <c r="J54" s="26">
        <f t="shared" si="1"/>
        <v>0</v>
      </c>
      <c r="K54" s="26">
        <f t="shared" si="2"/>
        <v>0</v>
      </c>
      <c r="L54" s="26">
        <f t="shared" si="3"/>
        <v>0</v>
      </c>
      <c r="M54" s="25"/>
      <c r="N54" s="25"/>
    </row>
    <row r="55" spans="1:14" ht="38.25" x14ac:dyDescent="0.2">
      <c r="A55" s="56">
        <v>46</v>
      </c>
      <c r="B55" s="61" t="s">
        <v>78</v>
      </c>
      <c r="C55" s="58">
        <v>102009583</v>
      </c>
      <c r="D55" s="58" t="s">
        <v>145</v>
      </c>
      <c r="E55" s="59">
        <v>1</v>
      </c>
      <c r="F55" s="60">
        <v>220455.367</v>
      </c>
      <c r="G55" s="57">
        <f t="shared" si="0"/>
        <v>220455.367</v>
      </c>
      <c r="H55" s="27"/>
      <c r="I55" s="26"/>
      <c r="J55" s="26">
        <f t="shared" si="1"/>
        <v>0</v>
      </c>
      <c r="K55" s="26">
        <f t="shared" si="2"/>
        <v>0</v>
      </c>
      <c r="L55" s="26">
        <f t="shared" si="3"/>
        <v>0</v>
      </c>
      <c r="M55" s="25"/>
      <c r="N55" s="25"/>
    </row>
    <row r="56" spans="1:14" ht="38.25" x14ac:dyDescent="0.2">
      <c r="A56" s="56">
        <v>47</v>
      </c>
      <c r="B56" s="61" t="s">
        <v>79</v>
      </c>
      <c r="C56" s="58">
        <v>102009529</v>
      </c>
      <c r="D56" s="58" t="s">
        <v>145</v>
      </c>
      <c r="E56" s="59">
        <v>1</v>
      </c>
      <c r="F56" s="60">
        <v>282721.66766666668</v>
      </c>
      <c r="G56" s="57">
        <f t="shared" si="0"/>
        <v>282721.66766666668</v>
      </c>
      <c r="H56" s="27"/>
      <c r="I56" s="26"/>
      <c r="J56" s="26">
        <f t="shared" si="1"/>
        <v>0</v>
      </c>
      <c r="K56" s="26">
        <f t="shared" si="2"/>
        <v>0</v>
      </c>
      <c r="L56" s="26">
        <f t="shared" si="3"/>
        <v>0</v>
      </c>
      <c r="M56" s="25"/>
      <c r="N56" s="25"/>
    </row>
    <row r="57" spans="1:14" ht="25.5" x14ac:dyDescent="0.2">
      <c r="A57" s="56">
        <v>48</v>
      </c>
      <c r="B57" s="61" t="s">
        <v>80</v>
      </c>
      <c r="C57" s="58">
        <v>102009605</v>
      </c>
      <c r="D57" s="58" t="s">
        <v>145</v>
      </c>
      <c r="E57" s="59">
        <v>1</v>
      </c>
      <c r="F57" s="60">
        <v>293836.2007333333</v>
      </c>
      <c r="G57" s="57">
        <f t="shared" si="0"/>
        <v>293836.2007333333</v>
      </c>
      <c r="H57" s="27"/>
      <c r="I57" s="26"/>
      <c r="J57" s="26">
        <f t="shared" si="1"/>
        <v>0</v>
      </c>
      <c r="K57" s="26">
        <f t="shared" si="2"/>
        <v>0</v>
      </c>
      <c r="L57" s="26">
        <f t="shared" si="3"/>
        <v>0</v>
      </c>
      <c r="M57" s="25"/>
      <c r="N57" s="25"/>
    </row>
    <row r="58" spans="1:14" ht="38.25" x14ac:dyDescent="0.2">
      <c r="A58" s="56">
        <v>49</v>
      </c>
      <c r="B58" s="61" t="s">
        <v>81</v>
      </c>
      <c r="C58" s="58">
        <v>102009584</v>
      </c>
      <c r="D58" s="58" t="s">
        <v>145</v>
      </c>
      <c r="E58" s="59">
        <v>1</v>
      </c>
      <c r="F58" s="60">
        <v>235692.67033333334</v>
      </c>
      <c r="G58" s="57">
        <f t="shared" si="0"/>
        <v>235692.67033333334</v>
      </c>
      <c r="H58" s="27"/>
      <c r="I58" s="26"/>
      <c r="J58" s="26">
        <f t="shared" si="1"/>
        <v>0</v>
      </c>
      <c r="K58" s="26">
        <f t="shared" si="2"/>
        <v>0</v>
      </c>
      <c r="L58" s="26">
        <f t="shared" si="3"/>
        <v>0</v>
      </c>
      <c r="M58" s="25"/>
      <c r="N58" s="25"/>
    </row>
    <row r="59" spans="1:14" ht="38.25" x14ac:dyDescent="0.2">
      <c r="A59" s="56">
        <v>50</v>
      </c>
      <c r="B59" s="61" t="s">
        <v>82</v>
      </c>
      <c r="C59" s="58">
        <v>102009581</v>
      </c>
      <c r="D59" s="58" t="s">
        <v>145</v>
      </c>
      <c r="E59" s="59">
        <v>1</v>
      </c>
      <c r="F59" s="60">
        <v>242459.65033333332</v>
      </c>
      <c r="G59" s="57">
        <f t="shared" si="0"/>
        <v>242459.65033333332</v>
      </c>
      <c r="H59" s="27"/>
      <c r="I59" s="26"/>
      <c r="J59" s="26">
        <f t="shared" si="1"/>
        <v>0</v>
      </c>
      <c r="K59" s="26">
        <f t="shared" si="2"/>
        <v>0</v>
      </c>
      <c r="L59" s="26">
        <f t="shared" si="3"/>
        <v>0</v>
      </c>
      <c r="M59" s="25"/>
      <c r="N59" s="25"/>
    </row>
    <row r="60" spans="1:14" ht="25.5" x14ac:dyDescent="0.2">
      <c r="A60" s="56">
        <v>51</v>
      </c>
      <c r="B60" s="61" t="s">
        <v>83</v>
      </c>
      <c r="C60" s="58">
        <v>102009601</v>
      </c>
      <c r="D60" s="58" t="s">
        <v>145</v>
      </c>
      <c r="E60" s="59">
        <v>1</v>
      </c>
      <c r="F60" s="60">
        <v>290545.09086666669</v>
      </c>
      <c r="G60" s="57">
        <f t="shared" si="0"/>
        <v>290545.09086666669</v>
      </c>
      <c r="H60" s="27"/>
      <c r="I60" s="26"/>
      <c r="J60" s="26">
        <f t="shared" si="1"/>
        <v>0</v>
      </c>
      <c r="K60" s="26">
        <f t="shared" si="2"/>
        <v>0</v>
      </c>
      <c r="L60" s="26">
        <f t="shared" si="3"/>
        <v>0</v>
      </c>
      <c r="M60" s="25"/>
      <c r="N60" s="25"/>
    </row>
    <row r="61" spans="1:14" ht="38.25" x14ac:dyDescent="0.2">
      <c r="A61" s="56">
        <v>52</v>
      </c>
      <c r="B61" s="61" t="s">
        <v>84</v>
      </c>
      <c r="C61" s="58">
        <v>102009064</v>
      </c>
      <c r="D61" s="58" t="s">
        <v>145</v>
      </c>
      <c r="E61" s="59">
        <v>1</v>
      </c>
      <c r="F61" s="60">
        <v>299331.82378000004</v>
      </c>
      <c r="G61" s="57">
        <f t="shared" si="0"/>
        <v>299331.82378000004</v>
      </c>
      <c r="H61" s="27"/>
      <c r="I61" s="26"/>
      <c r="J61" s="26">
        <f t="shared" si="1"/>
        <v>0</v>
      </c>
      <c r="K61" s="26">
        <f t="shared" si="2"/>
        <v>0</v>
      </c>
      <c r="L61" s="26">
        <f t="shared" si="3"/>
        <v>0</v>
      </c>
      <c r="M61" s="25"/>
      <c r="N61" s="25"/>
    </row>
    <row r="62" spans="1:14" ht="38.25" x14ac:dyDescent="0.2">
      <c r="A62" s="56">
        <v>53</v>
      </c>
      <c r="B62" s="61" t="s">
        <v>85</v>
      </c>
      <c r="C62" s="58">
        <v>102009063</v>
      </c>
      <c r="D62" s="58" t="s">
        <v>145</v>
      </c>
      <c r="E62" s="59">
        <v>1</v>
      </c>
      <c r="F62" s="60">
        <v>314444.14221333334</v>
      </c>
      <c r="G62" s="57">
        <f t="shared" si="0"/>
        <v>314444.14221333334</v>
      </c>
      <c r="H62" s="27"/>
      <c r="I62" s="26"/>
      <c r="J62" s="26">
        <f t="shared" si="1"/>
        <v>0</v>
      </c>
      <c r="K62" s="26">
        <f t="shared" si="2"/>
        <v>0</v>
      </c>
      <c r="L62" s="26">
        <f t="shared" si="3"/>
        <v>0</v>
      </c>
      <c r="M62" s="25"/>
      <c r="N62" s="25"/>
    </row>
    <row r="63" spans="1:14" ht="25.5" x14ac:dyDescent="0.2">
      <c r="A63" s="56">
        <v>54</v>
      </c>
      <c r="B63" s="61" t="s">
        <v>86</v>
      </c>
      <c r="C63" s="58">
        <v>10146424</v>
      </c>
      <c r="D63" s="58" t="s">
        <v>145</v>
      </c>
      <c r="E63" s="59">
        <v>1</v>
      </c>
      <c r="F63" s="60">
        <v>355923.69420000003</v>
      </c>
      <c r="G63" s="57">
        <f t="shared" si="0"/>
        <v>355923.69420000003</v>
      </c>
      <c r="H63" s="27"/>
      <c r="I63" s="26"/>
      <c r="J63" s="26">
        <f t="shared" si="1"/>
        <v>0</v>
      </c>
      <c r="K63" s="26">
        <f t="shared" si="2"/>
        <v>0</v>
      </c>
      <c r="L63" s="26">
        <f t="shared" si="3"/>
        <v>0</v>
      </c>
      <c r="M63" s="25"/>
      <c r="N63" s="25"/>
    </row>
    <row r="64" spans="1:14" ht="51" x14ac:dyDescent="0.2">
      <c r="A64" s="56">
        <v>55</v>
      </c>
      <c r="B64" s="61" t="s">
        <v>87</v>
      </c>
      <c r="C64" s="58">
        <v>102009301</v>
      </c>
      <c r="D64" s="58" t="s">
        <v>145</v>
      </c>
      <c r="E64" s="59">
        <v>1</v>
      </c>
      <c r="F64" s="60">
        <v>545454.40780000004</v>
      </c>
      <c r="G64" s="57">
        <f t="shared" si="0"/>
        <v>545454.40780000004</v>
      </c>
      <c r="H64" s="27"/>
      <c r="I64" s="26"/>
      <c r="J64" s="26">
        <f t="shared" si="1"/>
        <v>0</v>
      </c>
      <c r="K64" s="26">
        <f t="shared" si="2"/>
        <v>0</v>
      </c>
      <c r="L64" s="26">
        <f t="shared" si="3"/>
        <v>0</v>
      </c>
      <c r="M64" s="25"/>
      <c r="N64" s="25"/>
    </row>
    <row r="65" spans="1:14" ht="25.5" x14ac:dyDescent="0.2">
      <c r="A65" s="56">
        <v>56</v>
      </c>
      <c r="B65" s="61" t="s">
        <v>88</v>
      </c>
      <c r="C65" s="58">
        <v>102009054</v>
      </c>
      <c r="D65" s="58" t="s">
        <v>145</v>
      </c>
      <c r="E65" s="59">
        <v>1</v>
      </c>
      <c r="F65" s="60">
        <v>457788.81126666669</v>
      </c>
      <c r="G65" s="57">
        <f t="shared" si="0"/>
        <v>457788.81126666669</v>
      </c>
      <c r="H65" s="27"/>
      <c r="I65" s="26"/>
      <c r="J65" s="26">
        <f t="shared" si="1"/>
        <v>0</v>
      </c>
      <c r="K65" s="26">
        <f t="shared" si="2"/>
        <v>0</v>
      </c>
      <c r="L65" s="26">
        <f t="shared" si="3"/>
        <v>0</v>
      </c>
      <c r="M65" s="25"/>
      <c r="N65" s="25"/>
    </row>
    <row r="66" spans="1:14" ht="25.5" x14ac:dyDescent="0.2">
      <c r="A66" s="56">
        <v>57</v>
      </c>
      <c r="B66" s="61" t="s">
        <v>89</v>
      </c>
      <c r="C66" s="58">
        <v>102009065</v>
      </c>
      <c r="D66" s="58" t="s">
        <v>145</v>
      </c>
      <c r="E66" s="59">
        <v>1</v>
      </c>
      <c r="F66" s="60">
        <v>466735.75560000003</v>
      </c>
      <c r="G66" s="57">
        <f t="shared" si="0"/>
        <v>466735.75560000003</v>
      </c>
      <c r="H66" s="27"/>
      <c r="I66" s="26"/>
      <c r="J66" s="26">
        <f t="shared" si="1"/>
        <v>0</v>
      </c>
      <c r="K66" s="26">
        <f t="shared" si="2"/>
        <v>0</v>
      </c>
      <c r="L66" s="26">
        <f t="shared" si="3"/>
        <v>0</v>
      </c>
      <c r="M66" s="25"/>
      <c r="N66" s="25"/>
    </row>
    <row r="67" spans="1:14" ht="25.5" x14ac:dyDescent="0.2">
      <c r="A67" s="56">
        <v>58</v>
      </c>
      <c r="B67" s="61" t="s">
        <v>90</v>
      </c>
      <c r="C67" s="58">
        <v>10146908</v>
      </c>
      <c r="D67" s="58" t="s">
        <v>145</v>
      </c>
      <c r="E67" s="59">
        <v>1</v>
      </c>
      <c r="F67" s="60">
        <v>439867.71126666665</v>
      </c>
      <c r="G67" s="57">
        <f t="shared" ref="G67:G125" si="4">F67*E67</f>
        <v>439867.71126666665</v>
      </c>
      <c r="H67" s="27"/>
      <c r="I67" s="26"/>
      <c r="J67" s="26">
        <f t="shared" ref="J67:J125" si="5">ROUND(I67*1.18,2)</f>
        <v>0</v>
      </c>
      <c r="K67" s="26">
        <f t="shared" ref="K67:K125" si="6">ROUND(E67*I67,2)</f>
        <v>0</v>
      </c>
      <c r="L67" s="26">
        <f t="shared" ref="L67:L125" si="7">ROUND(E67*J67,2)</f>
        <v>0</v>
      </c>
      <c r="M67" s="25"/>
      <c r="N67" s="25"/>
    </row>
    <row r="68" spans="1:14" ht="25.5" x14ac:dyDescent="0.2">
      <c r="A68" s="56">
        <v>59</v>
      </c>
      <c r="B68" s="61" t="s">
        <v>91</v>
      </c>
      <c r="C68" s="58">
        <v>102012098</v>
      </c>
      <c r="D68" s="58" t="s">
        <v>145</v>
      </c>
      <c r="E68" s="59">
        <v>1</v>
      </c>
      <c r="F68" s="60">
        <v>579263.81999999995</v>
      </c>
      <c r="G68" s="57">
        <f t="shared" si="4"/>
        <v>579263.81999999995</v>
      </c>
      <c r="H68" s="27"/>
      <c r="I68" s="26"/>
      <c r="J68" s="26">
        <f t="shared" si="5"/>
        <v>0</v>
      </c>
      <c r="K68" s="26">
        <f t="shared" si="6"/>
        <v>0</v>
      </c>
      <c r="L68" s="26">
        <f t="shared" si="7"/>
        <v>0</v>
      </c>
      <c r="M68" s="25"/>
      <c r="N68" s="25"/>
    </row>
    <row r="69" spans="1:14" ht="25.5" x14ac:dyDescent="0.2">
      <c r="A69" s="56">
        <v>60</v>
      </c>
      <c r="B69" s="61" t="s">
        <v>92</v>
      </c>
      <c r="C69" s="58">
        <v>102012099</v>
      </c>
      <c r="D69" s="58" t="s">
        <v>145</v>
      </c>
      <c r="E69" s="59">
        <v>1</v>
      </c>
      <c r="F69" s="60">
        <v>650845</v>
      </c>
      <c r="G69" s="57">
        <f t="shared" si="4"/>
        <v>650845</v>
      </c>
      <c r="H69" s="27"/>
      <c r="I69" s="26"/>
      <c r="J69" s="26">
        <f t="shared" si="5"/>
        <v>0</v>
      </c>
      <c r="K69" s="26">
        <f t="shared" si="6"/>
        <v>0</v>
      </c>
      <c r="L69" s="26">
        <f t="shared" si="7"/>
        <v>0</v>
      </c>
      <c r="M69" s="25"/>
      <c r="N69" s="25"/>
    </row>
    <row r="70" spans="1:14" ht="25.5" x14ac:dyDescent="0.2">
      <c r="A70" s="56">
        <v>61</v>
      </c>
      <c r="B70" s="61" t="s">
        <v>93</v>
      </c>
      <c r="C70" s="58">
        <v>10151918</v>
      </c>
      <c r="D70" s="58" t="s">
        <v>145</v>
      </c>
      <c r="E70" s="59">
        <v>1</v>
      </c>
      <c r="F70" s="60">
        <v>650576</v>
      </c>
      <c r="G70" s="57">
        <f t="shared" si="4"/>
        <v>650576</v>
      </c>
      <c r="H70" s="27"/>
      <c r="I70" s="26"/>
      <c r="J70" s="26">
        <f t="shared" si="5"/>
        <v>0</v>
      </c>
      <c r="K70" s="26">
        <f t="shared" si="6"/>
        <v>0</v>
      </c>
      <c r="L70" s="26">
        <f t="shared" si="7"/>
        <v>0</v>
      </c>
      <c r="M70" s="25"/>
      <c r="N70" s="25"/>
    </row>
    <row r="71" spans="1:14" ht="38.25" x14ac:dyDescent="0.2">
      <c r="A71" s="56">
        <v>62</v>
      </c>
      <c r="B71" s="61" t="s">
        <v>94</v>
      </c>
      <c r="C71" s="58">
        <v>102012113</v>
      </c>
      <c r="D71" s="58" t="s">
        <v>145</v>
      </c>
      <c r="E71" s="59">
        <v>1</v>
      </c>
      <c r="F71" s="60">
        <v>809447</v>
      </c>
      <c r="G71" s="57">
        <f t="shared" si="4"/>
        <v>809447</v>
      </c>
      <c r="H71" s="27"/>
      <c r="I71" s="26"/>
      <c r="J71" s="26">
        <f t="shared" si="5"/>
        <v>0</v>
      </c>
      <c r="K71" s="26">
        <f t="shared" si="6"/>
        <v>0</v>
      </c>
      <c r="L71" s="26">
        <f t="shared" si="7"/>
        <v>0</v>
      </c>
      <c r="M71" s="25"/>
      <c r="N71" s="25"/>
    </row>
    <row r="72" spans="1:14" ht="25.5" x14ac:dyDescent="0.2">
      <c r="A72" s="56">
        <v>63</v>
      </c>
      <c r="B72" s="61" t="s">
        <v>95</v>
      </c>
      <c r="C72" s="58">
        <v>102007828</v>
      </c>
      <c r="D72" s="58" t="s">
        <v>145</v>
      </c>
      <c r="E72" s="59">
        <v>1</v>
      </c>
      <c r="F72" s="60">
        <v>127384.80293333333</v>
      </c>
      <c r="G72" s="57">
        <f t="shared" si="4"/>
        <v>127384.80293333333</v>
      </c>
      <c r="H72" s="27"/>
      <c r="I72" s="26"/>
      <c r="J72" s="26">
        <f t="shared" si="5"/>
        <v>0</v>
      </c>
      <c r="K72" s="26">
        <f t="shared" si="6"/>
        <v>0</v>
      </c>
      <c r="L72" s="26">
        <f t="shared" si="7"/>
        <v>0</v>
      </c>
      <c r="M72" s="25"/>
      <c r="N72" s="25"/>
    </row>
    <row r="73" spans="1:14" ht="25.5" x14ac:dyDescent="0.2">
      <c r="A73" s="56">
        <v>64</v>
      </c>
      <c r="B73" s="61" t="s">
        <v>96</v>
      </c>
      <c r="C73" s="58">
        <v>102009141</v>
      </c>
      <c r="D73" s="58" t="s">
        <v>145</v>
      </c>
      <c r="E73" s="59">
        <v>1</v>
      </c>
      <c r="F73" s="60">
        <v>133017.11233333332</v>
      </c>
      <c r="G73" s="57">
        <f t="shared" si="4"/>
        <v>133017.11233333332</v>
      </c>
      <c r="H73" s="27"/>
      <c r="I73" s="26"/>
      <c r="J73" s="26">
        <f t="shared" si="5"/>
        <v>0</v>
      </c>
      <c r="K73" s="26">
        <f t="shared" si="6"/>
        <v>0</v>
      </c>
      <c r="L73" s="26">
        <f t="shared" si="7"/>
        <v>0</v>
      </c>
      <c r="M73" s="25"/>
      <c r="N73" s="25"/>
    </row>
    <row r="74" spans="1:14" ht="25.5" x14ac:dyDescent="0.2">
      <c r="A74" s="56">
        <v>65</v>
      </c>
      <c r="B74" s="61" t="s">
        <v>97</v>
      </c>
      <c r="C74" s="58">
        <v>102012355</v>
      </c>
      <c r="D74" s="58" t="s">
        <v>145</v>
      </c>
      <c r="E74" s="59">
        <v>1</v>
      </c>
      <c r="F74" s="60">
        <v>142602.807</v>
      </c>
      <c r="G74" s="57">
        <f t="shared" si="4"/>
        <v>142602.807</v>
      </c>
      <c r="H74" s="27"/>
      <c r="I74" s="26"/>
      <c r="J74" s="26">
        <f t="shared" si="5"/>
        <v>0</v>
      </c>
      <c r="K74" s="26">
        <f t="shared" si="6"/>
        <v>0</v>
      </c>
      <c r="L74" s="26">
        <f t="shared" si="7"/>
        <v>0</v>
      </c>
      <c r="M74" s="25"/>
      <c r="N74" s="25"/>
    </row>
    <row r="75" spans="1:14" ht="25.5" x14ac:dyDescent="0.2">
      <c r="A75" s="56">
        <v>66</v>
      </c>
      <c r="B75" s="61" t="s">
        <v>98</v>
      </c>
      <c r="C75" s="58">
        <v>102009142</v>
      </c>
      <c r="D75" s="58" t="s">
        <v>145</v>
      </c>
      <c r="E75" s="59">
        <v>1</v>
      </c>
      <c r="F75" s="60">
        <v>145284.807</v>
      </c>
      <c r="G75" s="57">
        <f t="shared" si="4"/>
        <v>145284.807</v>
      </c>
      <c r="H75" s="27"/>
      <c r="I75" s="26"/>
      <c r="J75" s="26">
        <f t="shared" si="5"/>
        <v>0</v>
      </c>
      <c r="K75" s="26">
        <f t="shared" si="6"/>
        <v>0</v>
      </c>
      <c r="L75" s="26">
        <f t="shared" si="7"/>
        <v>0</v>
      </c>
      <c r="M75" s="25"/>
      <c r="N75" s="25"/>
    </row>
    <row r="76" spans="1:14" ht="25.5" x14ac:dyDescent="0.2">
      <c r="A76" s="56">
        <v>67</v>
      </c>
      <c r="B76" s="61" t="s">
        <v>99</v>
      </c>
      <c r="C76" s="58">
        <v>102011863</v>
      </c>
      <c r="D76" s="58" t="s">
        <v>145</v>
      </c>
      <c r="E76" s="59">
        <v>1</v>
      </c>
      <c r="F76" s="60">
        <v>154735.9868466667</v>
      </c>
      <c r="G76" s="57">
        <f t="shared" si="4"/>
        <v>154735.9868466667</v>
      </c>
      <c r="H76" s="27"/>
      <c r="I76" s="26"/>
      <c r="J76" s="26">
        <f t="shared" si="5"/>
        <v>0</v>
      </c>
      <c r="K76" s="26">
        <f t="shared" si="6"/>
        <v>0</v>
      </c>
      <c r="L76" s="26">
        <f t="shared" si="7"/>
        <v>0</v>
      </c>
      <c r="M76" s="25"/>
      <c r="N76" s="25"/>
    </row>
    <row r="77" spans="1:14" ht="25.5" x14ac:dyDescent="0.2">
      <c r="A77" s="56">
        <v>68</v>
      </c>
      <c r="B77" s="61" t="s">
        <v>100</v>
      </c>
      <c r="C77" s="58">
        <v>102005548</v>
      </c>
      <c r="D77" s="58" t="s">
        <v>145</v>
      </c>
      <c r="E77" s="59">
        <v>1</v>
      </c>
      <c r="F77" s="60">
        <v>152837.93</v>
      </c>
      <c r="G77" s="57">
        <f t="shared" si="4"/>
        <v>152837.93</v>
      </c>
      <c r="H77" s="27"/>
      <c r="I77" s="26"/>
      <c r="J77" s="26">
        <f t="shared" si="5"/>
        <v>0</v>
      </c>
      <c r="K77" s="26">
        <f t="shared" si="6"/>
        <v>0</v>
      </c>
      <c r="L77" s="26">
        <f t="shared" si="7"/>
        <v>0</v>
      </c>
      <c r="M77" s="25"/>
      <c r="N77" s="25"/>
    </row>
    <row r="78" spans="1:14" ht="25.5" x14ac:dyDescent="0.2">
      <c r="A78" s="56">
        <v>69</v>
      </c>
      <c r="B78" s="61" t="s">
        <v>101</v>
      </c>
      <c r="C78" s="58">
        <v>102007961</v>
      </c>
      <c r="D78" s="58" t="s">
        <v>145</v>
      </c>
      <c r="E78" s="59">
        <v>1</v>
      </c>
      <c r="F78" s="60">
        <v>155989.18993333334</v>
      </c>
      <c r="G78" s="57">
        <f t="shared" si="4"/>
        <v>155989.18993333334</v>
      </c>
      <c r="H78" s="27"/>
      <c r="I78" s="26"/>
      <c r="J78" s="26">
        <f t="shared" si="5"/>
        <v>0</v>
      </c>
      <c r="K78" s="26">
        <f t="shared" si="6"/>
        <v>0</v>
      </c>
      <c r="L78" s="26">
        <f t="shared" si="7"/>
        <v>0</v>
      </c>
      <c r="M78" s="25"/>
      <c r="N78" s="25"/>
    </row>
    <row r="79" spans="1:14" ht="25.5" x14ac:dyDescent="0.2">
      <c r="A79" s="56">
        <v>70</v>
      </c>
      <c r="B79" s="61" t="s">
        <v>102</v>
      </c>
      <c r="C79" s="58">
        <v>102005476</v>
      </c>
      <c r="D79" s="58" t="s">
        <v>145</v>
      </c>
      <c r="E79" s="59">
        <v>1</v>
      </c>
      <c r="F79" s="60">
        <v>153815.36079999999</v>
      </c>
      <c r="G79" s="57">
        <f t="shared" si="4"/>
        <v>153815.36079999999</v>
      </c>
      <c r="H79" s="27"/>
      <c r="I79" s="26"/>
      <c r="J79" s="26">
        <f t="shared" si="5"/>
        <v>0</v>
      </c>
      <c r="K79" s="26">
        <f t="shared" si="6"/>
        <v>0</v>
      </c>
      <c r="L79" s="26">
        <f t="shared" si="7"/>
        <v>0</v>
      </c>
      <c r="M79" s="25"/>
      <c r="N79" s="25"/>
    </row>
    <row r="80" spans="1:14" ht="25.5" x14ac:dyDescent="0.2">
      <c r="A80" s="56">
        <v>71</v>
      </c>
      <c r="B80" s="61" t="s">
        <v>103</v>
      </c>
      <c r="C80" s="58">
        <v>10146604</v>
      </c>
      <c r="D80" s="58" t="s">
        <v>145</v>
      </c>
      <c r="E80" s="59">
        <v>1</v>
      </c>
      <c r="F80" s="60">
        <v>153618.30693333331</v>
      </c>
      <c r="G80" s="57">
        <f t="shared" si="4"/>
        <v>153618.30693333331</v>
      </c>
      <c r="H80" s="27"/>
      <c r="I80" s="26"/>
      <c r="J80" s="26">
        <f t="shared" si="5"/>
        <v>0</v>
      </c>
      <c r="K80" s="26">
        <f t="shared" si="6"/>
        <v>0</v>
      </c>
      <c r="L80" s="26">
        <f t="shared" si="7"/>
        <v>0</v>
      </c>
      <c r="M80" s="25"/>
      <c r="N80" s="25"/>
    </row>
    <row r="81" spans="1:14" ht="25.5" x14ac:dyDescent="0.2">
      <c r="A81" s="56">
        <v>72</v>
      </c>
      <c r="B81" s="61" t="s">
        <v>104</v>
      </c>
      <c r="C81" s="58">
        <v>102006350</v>
      </c>
      <c r="D81" s="58" t="s">
        <v>145</v>
      </c>
      <c r="E81" s="59">
        <v>1</v>
      </c>
      <c r="F81" s="60">
        <v>154935.53599999999</v>
      </c>
      <c r="G81" s="57">
        <f t="shared" si="4"/>
        <v>154935.53599999999</v>
      </c>
      <c r="H81" s="27"/>
      <c r="I81" s="26"/>
      <c r="J81" s="26">
        <f t="shared" si="5"/>
        <v>0</v>
      </c>
      <c r="K81" s="26">
        <f t="shared" si="6"/>
        <v>0</v>
      </c>
      <c r="L81" s="26">
        <f t="shared" si="7"/>
        <v>0</v>
      </c>
      <c r="M81" s="25"/>
      <c r="N81" s="25"/>
    </row>
    <row r="82" spans="1:14" ht="25.5" x14ac:dyDescent="0.2">
      <c r="A82" s="56">
        <v>73</v>
      </c>
      <c r="B82" s="61" t="s">
        <v>105</v>
      </c>
      <c r="C82" s="58">
        <v>102011361</v>
      </c>
      <c r="D82" s="58" t="s">
        <v>145</v>
      </c>
      <c r="E82" s="59">
        <v>1</v>
      </c>
      <c r="F82" s="60">
        <v>155531.57620000001</v>
      </c>
      <c r="G82" s="57">
        <f t="shared" si="4"/>
        <v>155531.57620000001</v>
      </c>
      <c r="H82" s="27"/>
      <c r="I82" s="26"/>
      <c r="J82" s="26">
        <f t="shared" si="5"/>
        <v>0</v>
      </c>
      <c r="K82" s="26">
        <f t="shared" si="6"/>
        <v>0</v>
      </c>
      <c r="L82" s="26">
        <f t="shared" si="7"/>
        <v>0</v>
      </c>
      <c r="M82" s="25"/>
      <c r="N82" s="25"/>
    </row>
    <row r="83" spans="1:14" ht="51" x14ac:dyDescent="0.2">
      <c r="A83" s="56">
        <v>74</v>
      </c>
      <c r="B83" s="61" t="s">
        <v>106</v>
      </c>
      <c r="C83" s="58">
        <v>102009130</v>
      </c>
      <c r="D83" s="58" t="s">
        <v>145</v>
      </c>
      <c r="E83" s="59">
        <v>1</v>
      </c>
      <c r="F83" s="60">
        <v>183638.31</v>
      </c>
      <c r="G83" s="57">
        <f t="shared" si="4"/>
        <v>183638.31</v>
      </c>
      <c r="H83" s="27"/>
      <c r="I83" s="26"/>
      <c r="J83" s="26">
        <f t="shared" si="5"/>
        <v>0</v>
      </c>
      <c r="K83" s="26">
        <f t="shared" si="6"/>
        <v>0</v>
      </c>
      <c r="L83" s="26">
        <f t="shared" si="7"/>
        <v>0</v>
      </c>
      <c r="M83" s="25"/>
      <c r="N83" s="25"/>
    </row>
    <row r="84" spans="1:14" ht="25.5" x14ac:dyDescent="0.2">
      <c r="A84" s="56">
        <v>75</v>
      </c>
      <c r="B84" s="61" t="s">
        <v>107</v>
      </c>
      <c r="C84" s="58">
        <v>102009129</v>
      </c>
      <c r="D84" s="58" t="s">
        <v>145</v>
      </c>
      <c r="E84" s="59">
        <v>1</v>
      </c>
      <c r="F84" s="60">
        <v>200429.43240000002</v>
      </c>
      <c r="G84" s="57">
        <f t="shared" si="4"/>
        <v>200429.43240000002</v>
      </c>
      <c r="H84" s="27"/>
      <c r="I84" s="26"/>
      <c r="J84" s="26">
        <f t="shared" si="5"/>
        <v>0</v>
      </c>
      <c r="K84" s="26">
        <f t="shared" si="6"/>
        <v>0</v>
      </c>
      <c r="L84" s="26">
        <f t="shared" si="7"/>
        <v>0</v>
      </c>
      <c r="M84" s="25"/>
      <c r="N84" s="25"/>
    </row>
    <row r="85" spans="1:14" ht="38.25" x14ac:dyDescent="0.2">
      <c r="A85" s="56">
        <v>76</v>
      </c>
      <c r="B85" s="61" t="s">
        <v>108</v>
      </c>
      <c r="C85" s="58">
        <v>102009143</v>
      </c>
      <c r="D85" s="58" t="s">
        <v>145</v>
      </c>
      <c r="E85" s="59">
        <v>1</v>
      </c>
      <c r="F85" s="60">
        <v>195012.43013333334</v>
      </c>
      <c r="G85" s="57">
        <f t="shared" si="4"/>
        <v>195012.43013333334</v>
      </c>
      <c r="H85" s="27"/>
      <c r="I85" s="26"/>
      <c r="J85" s="26">
        <f t="shared" si="5"/>
        <v>0</v>
      </c>
      <c r="K85" s="26">
        <f t="shared" si="6"/>
        <v>0</v>
      </c>
      <c r="L85" s="26">
        <f t="shared" si="7"/>
        <v>0</v>
      </c>
      <c r="M85" s="25"/>
      <c r="N85" s="25"/>
    </row>
    <row r="86" spans="1:14" ht="25.5" x14ac:dyDescent="0.2">
      <c r="A86" s="56">
        <v>77</v>
      </c>
      <c r="B86" s="61" t="s">
        <v>109</v>
      </c>
      <c r="C86" s="58">
        <v>102007870</v>
      </c>
      <c r="D86" s="58" t="s">
        <v>145</v>
      </c>
      <c r="E86" s="59">
        <v>1</v>
      </c>
      <c r="F86" s="60">
        <v>160397.64939999999</v>
      </c>
      <c r="G86" s="57">
        <f t="shared" si="4"/>
        <v>160397.64939999999</v>
      </c>
      <c r="H86" s="27"/>
      <c r="I86" s="26"/>
      <c r="J86" s="26">
        <f t="shared" si="5"/>
        <v>0</v>
      </c>
      <c r="K86" s="26">
        <f t="shared" si="6"/>
        <v>0</v>
      </c>
      <c r="L86" s="26">
        <f t="shared" si="7"/>
        <v>0</v>
      </c>
      <c r="M86" s="25"/>
      <c r="N86" s="25"/>
    </row>
    <row r="87" spans="1:14" ht="25.5" x14ac:dyDescent="0.2">
      <c r="A87" s="56">
        <v>78</v>
      </c>
      <c r="B87" s="61" t="s">
        <v>110</v>
      </c>
      <c r="C87" s="58">
        <v>10146605</v>
      </c>
      <c r="D87" s="58" t="s">
        <v>145</v>
      </c>
      <c r="E87" s="59">
        <v>1</v>
      </c>
      <c r="F87" s="60">
        <v>148899.03766666667</v>
      </c>
      <c r="G87" s="57">
        <f t="shared" si="4"/>
        <v>148899.03766666667</v>
      </c>
      <c r="H87" s="27"/>
      <c r="I87" s="26"/>
      <c r="J87" s="26">
        <f t="shared" si="5"/>
        <v>0</v>
      </c>
      <c r="K87" s="26">
        <f t="shared" si="6"/>
        <v>0</v>
      </c>
      <c r="L87" s="26">
        <f t="shared" si="7"/>
        <v>0</v>
      </c>
      <c r="M87" s="25"/>
      <c r="N87" s="25"/>
    </row>
    <row r="88" spans="1:14" ht="25.5" x14ac:dyDescent="0.2">
      <c r="A88" s="56">
        <v>79</v>
      </c>
      <c r="B88" s="61" t="s">
        <v>111</v>
      </c>
      <c r="C88" s="58">
        <v>102009042</v>
      </c>
      <c r="D88" s="58" t="s">
        <v>145</v>
      </c>
      <c r="E88" s="59">
        <v>1</v>
      </c>
      <c r="F88" s="60">
        <v>100119.71813333333</v>
      </c>
      <c r="G88" s="57">
        <f t="shared" si="4"/>
        <v>100119.71813333333</v>
      </c>
      <c r="H88" s="27"/>
      <c r="I88" s="26"/>
      <c r="J88" s="26">
        <f t="shared" si="5"/>
        <v>0</v>
      </c>
      <c r="K88" s="26">
        <f t="shared" si="6"/>
        <v>0</v>
      </c>
      <c r="L88" s="26">
        <f t="shared" si="7"/>
        <v>0</v>
      </c>
      <c r="M88" s="25"/>
      <c r="N88" s="25"/>
    </row>
    <row r="89" spans="1:14" ht="25.5" x14ac:dyDescent="0.2">
      <c r="A89" s="56">
        <v>80</v>
      </c>
      <c r="B89" s="61" t="s">
        <v>112</v>
      </c>
      <c r="C89" s="58">
        <v>102009136</v>
      </c>
      <c r="D89" s="58" t="s">
        <v>145</v>
      </c>
      <c r="E89" s="59">
        <v>1</v>
      </c>
      <c r="F89" s="60">
        <v>122998</v>
      </c>
      <c r="G89" s="57">
        <f t="shared" si="4"/>
        <v>122998</v>
      </c>
      <c r="H89" s="27"/>
      <c r="I89" s="26"/>
      <c r="J89" s="26">
        <f t="shared" si="5"/>
        <v>0</v>
      </c>
      <c r="K89" s="26">
        <f t="shared" si="6"/>
        <v>0</v>
      </c>
      <c r="L89" s="26">
        <f t="shared" si="7"/>
        <v>0</v>
      </c>
      <c r="M89" s="25"/>
      <c r="N89" s="25"/>
    </row>
    <row r="90" spans="1:14" ht="25.5" x14ac:dyDescent="0.2">
      <c r="A90" s="56">
        <v>81</v>
      </c>
      <c r="B90" s="61" t="s">
        <v>113</v>
      </c>
      <c r="C90" s="58">
        <v>102009135</v>
      </c>
      <c r="D90" s="58" t="s">
        <v>145</v>
      </c>
      <c r="E90" s="59">
        <v>1</v>
      </c>
      <c r="F90" s="60">
        <v>142920</v>
      </c>
      <c r="G90" s="57">
        <f t="shared" si="4"/>
        <v>142920</v>
      </c>
      <c r="H90" s="27"/>
      <c r="I90" s="26"/>
      <c r="J90" s="26">
        <f t="shared" si="5"/>
        <v>0</v>
      </c>
      <c r="K90" s="26">
        <f t="shared" si="6"/>
        <v>0</v>
      </c>
      <c r="L90" s="26">
        <f t="shared" si="7"/>
        <v>0</v>
      </c>
      <c r="M90" s="25"/>
      <c r="N90" s="25"/>
    </row>
    <row r="91" spans="1:14" ht="25.5" x14ac:dyDescent="0.2">
      <c r="A91" s="56">
        <v>82</v>
      </c>
      <c r="B91" s="61" t="s">
        <v>114</v>
      </c>
      <c r="C91" s="58">
        <v>102005598</v>
      </c>
      <c r="D91" s="58" t="s">
        <v>145</v>
      </c>
      <c r="E91" s="59">
        <v>1</v>
      </c>
      <c r="F91" s="60">
        <v>136302</v>
      </c>
      <c r="G91" s="57">
        <f t="shared" si="4"/>
        <v>136302</v>
      </c>
      <c r="H91" s="27"/>
      <c r="I91" s="26"/>
      <c r="J91" s="26">
        <f t="shared" si="5"/>
        <v>0</v>
      </c>
      <c r="K91" s="26">
        <f t="shared" si="6"/>
        <v>0</v>
      </c>
      <c r="L91" s="26">
        <f t="shared" si="7"/>
        <v>0</v>
      </c>
      <c r="M91" s="25"/>
      <c r="N91" s="25"/>
    </row>
    <row r="92" spans="1:14" ht="25.5" x14ac:dyDescent="0.2">
      <c r="A92" s="56">
        <v>83</v>
      </c>
      <c r="B92" s="61" t="s">
        <v>115</v>
      </c>
      <c r="C92" s="58">
        <v>102011892</v>
      </c>
      <c r="D92" s="58" t="s">
        <v>145</v>
      </c>
      <c r="E92" s="59">
        <v>1</v>
      </c>
      <c r="F92" s="60">
        <v>223701</v>
      </c>
      <c r="G92" s="57">
        <f t="shared" si="4"/>
        <v>223701</v>
      </c>
      <c r="H92" s="27"/>
      <c r="I92" s="26"/>
      <c r="J92" s="26">
        <f t="shared" si="5"/>
        <v>0</v>
      </c>
      <c r="K92" s="26">
        <f t="shared" si="6"/>
        <v>0</v>
      </c>
      <c r="L92" s="26">
        <f t="shared" si="7"/>
        <v>0</v>
      </c>
      <c r="M92" s="25"/>
      <c r="N92" s="25"/>
    </row>
    <row r="93" spans="1:14" ht="38.25" x14ac:dyDescent="0.2">
      <c r="A93" s="56">
        <v>84</v>
      </c>
      <c r="B93" s="61" t="s">
        <v>116</v>
      </c>
      <c r="C93" s="58">
        <v>10150135</v>
      </c>
      <c r="D93" s="58" t="s">
        <v>145</v>
      </c>
      <c r="E93" s="59">
        <v>1</v>
      </c>
      <c r="F93" s="60">
        <v>71433.83</v>
      </c>
      <c r="G93" s="57">
        <f t="shared" si="4"/>
        <v>71433.83</v>
      </c>
      <c r="H93" s="27"/>
      <c r="I93" s="26"/>
      <c r="J93" s="26">
        <f t="shared" si="5"/>
        <v>0</v>
      </c>
      <c r="K93" s="26">
        <f t="shared" si="6"/>
        <v>0</v>
      </c>
      <c r="L93" s="26">
        <f t="shared" si="7"/>
        <v>0</v>
      </c>
      <c r="M93" s="25"/>
      <c r="N93" s="25"/>
    </row>
    <row r="94" spans="1:14" ht="38.25" x14ac:dyDescent="0.2">
      <c r="A94" s="56">
        <v>85</v>
      </c>
      <c r="B94" s="61" t="s">
        <v>117</v>
      </c>
      <c r="C94" s="58">
        <v>102009044</v>
      </c>
      <c r="D94" s="58" t="s">
        <v>145</v>
      </c>
      <c r="E94" s="59">
        <v>1</v>
      </c>
      <c r="F94" s="60">
        <v>103284</v>
      </c>
      <c r="G94" s="57">
        <f t="shared" si="4"/>
        <v>103284</v>
      </c>
      <c r="H94" s="27"/>
      <c r="I94" s="26"/>
      <c r="J94" s="26">
        <f t="shared" si="5"/>
        <v>0</v>
      </c>
      <c r="K94" s="26">
        <f t="shared" si="6"/>
        <v>0</v>
      </c>
      <c r="L94" s="26">
        <f t="shared" si="7"/>
        <v>0</v>
      </c>
      <c r="M94" s="25"/>
      <c r="N94" s="25"/>
    </row>
    <row r="95" spans="1:14" ht="38.25" x14ac:dyDescent="0.2">
      <c r="A95" s="56">
        <v>86</v>
      </c>
      <c r="B95" s="61" t="s">
        <v>118</v>
      </c>
      <c r="C95" s="58">
        <v>102009151</v>
      </c>
      <c r="D95" s="58" t="s">
        <v>145</v>
      </c>
      <c r="E95" s="59">
        <v>1</v>
      </c>
      <c r="F95" s="60">
        <v>246528.69500000001</v>
      </c>
      <c r="G95" s="57">
        <f t="shared" si="4"/>
        <v>246528.69500000001</v>
      </c>
      <c r="H95" s="27"/>
      <c r="I95" s="26"/>
      <c r="J95" s="26">
        <f t="shared" si="5"/>
        <v>0</v>
      </c>
      <c r="K95" s="26">
        <f t="shared" si="6"/>
        <v>0</v>
      </c>
      <c r="L95" s="26">
        <f t="shared" si="7"/>
        <v>0</v>
      </c>
      <c r="M95" s="25"/>
      <c r="N95" s="25"/>
    </row>
    <row r="96" spans="1:14" ht="38.25" x14ac:dyDescent="0.2">
      <c r="A96" s="56">
        <v>87</v>
      </c>
      <c r="B96" s="61" t="s">
        <v>119</v>
      </c>
      <c r="C96" s="58">
        <v>10150518</v>
      </c>
      <c r="D96" s="58" t="s">
        <v>145</v>
      </c>
      <c r="E96" s="59">
        <v>1</v>
      </c>
      <c r="F96" s="60">
        <v>177035</v>
      </c>
      <c r="G96" s="57">
        <f t="shared" si="4"/>
        <v>177035</v>
      </c>
      <c r="H96" s="27"/>
      <c r="I96" s="26"/>
      <c r="J96" s="26">
        <f t="shared" si="5"/>
        <v>0</v>
      </c>
      <c r="K96" s="26">
        <f t="shared" si="6"/>
        <v>0</v>
      </c>
      <c r="L96" s="26">
        <f t="shared" si="7"/>
        <v>0</v>
      </c>
      <c r="M96" s="25"/>
      <c r="N96" s="25"/>
    </row>
    <row r="97" spans="1:14" ht="38.25" x14ac:dyDescent="0.2">
      <c r="A97" s="56">
        <v>88</v>
      </c>
      <c r="B97" s="61" t="s">
        <v>120</v>
      </c>
      <c r="C97" s="58">
        <v>102007846</v>
      </c>
      <c r="D97" s="58" t="s">
        <v>144</v>
      </c>
      <c r="E97" s="59">
        <v>1</v>
      </c>
      <c r="F97" s="60">
        <v>66544.556666666671</v>
      </c>
      <c r="G97" s="57">
        <f t="shared" si="4"/>
        <v>66544.556666666671</v>
      </c>
      <c r="H97" s="27"/>
      <c r="I97" s="26"/>
      <c r="J97" s="26">
        <f t="shared" si="5"/>
        <v>0</v>
      </c>
      <c r="K97" s="26">
        <f t="shared" si="6"/>
        <v>0</v>
      </c>
      <c r="L97" s="26">
        <f t="shared" si="7"/>
        <v>0</v>
      </c>
      <c r="M97" s="25"/>
      <c r="N97" s="25"/>
    </row>
    <row r="98" spans="1:14" ht="51" x14ac:dyDescent="0.2">
      <c r="A98" s="56">
        <v>89</v>
      </c>
      <c r="B98" s="61" t="s">
        <v>121</v>
      </c>
      <c r="C98" s="58">
        <v>102009561</v>
      </c>
      <c r="D98" s="58" t="s">
        <v>144</v>
      </c>
      <c r="E98" s="59">
        <v>1</v>
      </c>
      <c r="F98" s="60">
        <v>66812.45</v>
      </c>
      <c r="G98" s="57">
        <f t="shared" si="4"/>
        <v>66812.45</v>
      </c>
      <c r="H98" s="27"/>
      <c r="I98" s="26"/>
      <c r="J98" s="26">
        <f t="shared" si="5"/>
        <v>0</v>
      </c>
      <c r="K98" s="26">
        <f t="shared" si="6"/>
        <v>0</v>
      </c>
      <c r="L98" s="26">
        <f t="shared" si="7"/>
        <v>0</v>
      </c>
      <c r="M98" s="25"/>
      <c r="N98" s="25"/>
    </row>
    <row r="99" spans="1:14" ht="38.25" x14ac:dyDescent="0.2">
      <c r="A99" s="56">
        <v>90</v>
      </c>
      <c r="B99" s="61" t="s">
        <v>122</v>
      </c>
      <c r="C99" s="58">
        <v>102009138</v>
      </c>
      <c r="D99" s="58" t="s">
        <v>144</v>
      </c>
      <c r="E99" s="59">
        <v>1</v>
      </c>
      <c r="F99" s="60">
        <v>62924.699800000002</v>
      </c>
      <c r="G99" s="57">
        <f t="shared" si="4"/>
        <v>62924.699800000002</v>
      </c>
      <c r="H99" s="27"/>
      <c r="I99" s="26"/>
      <c r="J99" s="26">
        <f t="shared" si="5"/>
        <v>0</v>
      </c>
      <c r="K99" s="26">
        <f t="shared" si="6"/>
        <v>0</v>
      </c>
      <c r="L99" s="26">
        <f t="shared" si="7"/>
        <v>0</v>
      </c>
      <c r="M99" s="25"/>
      <c r="N99" s="25"/>
    </row>
    <row r="100" spans="1:14" ht="51" x14ac:dyDescent="0.2">
      <c r="A100" s="56">
        <v>91</v>
      </c>
      <c r="B100" s="61" t="s">
        <v>123</v>
      </c>
      <c r="C100" s="58">
        <v>102009137</v>
      </c>
      <c r="D100" s="58" t="s">
        <v>144</v>
      </c>
      <c r="E100" s="59">
        <v>1</v>
      </c>
      <c r="F100" s="60">
        <v>65202.582066666662</v>
      </c>
      <c r="G100" s="57">
        <f t="shared" si="4"/>
        <v>65202.582066666662</v>
      </c>
      <c r="H100" s="27"/>
      <c r="I100" s="26"/>
      <c r="J100" s="26">
        <f t="shared" si="5"/>
        <v>0</v>
      </c>
      <c r="K100" s="26">
        <f t="shared" si="6"/>
        <v>0</v>
      </c>
      <c r="L100" s="26">
        <f t="shared" si="7"/>
        <v>0</v>
      </c>
      <c r="M100" s="25"/>
      <c r="N100" s="25"/>
    </row>
    <row r="101" spans="1:14" ht="38.25" x14ac:dyDescent="0.2">
      <c r="A101" s="56">
        <v>92</v>
      </c>
      <c r="B101" s="61" t="s">
        <v>124</v>
      </c>
      <c r="C101" s="58">
        <v>10148392</v>
      </c>
      <c r="D101" s="58" t="s">
        <v>144</v>
      </c>
      <c r="E101" s="59">
        <v>1</v>
      </c>
      <c r="F101" s="60">
        <v>91225.77399999999</v>
      </c>
      <c r="G101" s="57">
        <f t="shared" si="4"/>
        <v>91225.77399999999</v>
      </c>
      <c r="H101" s="27"/>
      <c r="I101" s="26"/>
      <c r="J101" s="26">
        <f t="shared" si="5"/>
        <v>0</v>
      </c>
      <c r="K101" s="26">
        <f t="shared" si="6"/>
        <v>0</v>
      </c>
      <c r="L101" s="26">
        <f t="shared" si="7"/>
        <v>0</v>
      </c>
      <c r="M101" s="25"/>
      <c r="N101" s="25"/>
    </row>
    <row r="102" spans="1:14" ht="51" x14ac:dyDescent="0.2">
      <c r="A102" s="56">
        <v>93</v>
      </c>
      <c r="B102" s="61" t="s">
        <v>125</v>
      </c>
      <c r="C102" s="58">
        <v>102005063</v>
      </c>
      <c r="D102" s="58" t="s">
        <v>144</v>
      </c>
      <c r="E102" s="59">
        <v>1</v>
      </c>
      <c r="F102" s="60">
        <v>91601.007333333328</v>
      </c>
      <c r="G102" s="57">
        <f t="shared" si="4"/>
        <v>91601.007333333328</v>
      </c>
      <c r="H102" s="27"/>
      <c r="I102" s="26"/>
      <c r="J102" s="26">
        <f t="shared" si="5"/>
        <v>0</v>
      </c>
      <c r="K102" s="26">
        <f t="shared" si="6"/>
        <v>0</v>
      </c>
      <c r="L102" s="26">
        <f t="shared" si="7"/>
        <v>0</v>
      </c>
      <c r="M102" s="25"/>
      <c r="N102" s="25"/>
    </row>
    <row r="103" spans="1:14" ht="38.25" x14ac:dyDescent="0.2">
      <c r="A103" s="56">
        <v>94</v>
      </c>
      <c r="B103" s="61" t="s">
        <v>126</v>
      </c>
      <c r="C103" s="58">
        <v>102010216</v>
      </c>
      <c r="D103" s="58" t="s">
        <v>144</v>
      </c>
      <c r="E103" s="59">
        <v>1</v>
      </c>
      <c r="F103" s="60">
        <v>38980.049800000001</v>
      </c>
      <c r="G103" s="57">
        <f t="shared" si="4"/>
        <v>38980.049800000001</v>
      </c>
      <c r="H103" s="27"/>
      <c r="I103" s="26"/>
      <c r="J103" s="26">
        <f t="shared" si="5"/>
        <v>0</v>
      </c>
      <c r="K103" s="26">
        <f t="shared" si="6"/>
        <v>0</v>
      </c>
      <c r="L103" s="26">
        <f t="shared" si="7"/>
        <v>0</v>
      </c>
      <c r="M103" s="25"/>
      <c r="N103" s="25"/>
    </row>
    <row r="104" spans="1:14" ht="51" x14ac:dyDescent="0.2">
      <c r="A104" s="56">
        <v>95</v>
      </c>
      <c r="B104" s="61" t="s">
        <v>127</v>
      </c>
      <c r="C104" s="58">
        <v>102011954</v>
      </c>
      <c r="D104" s="58" t="s">
        <v>144</v>
      </c>
      <c r="E104" s="59">
        <v>1</v>
      </c>
      <c r="F104" s="60">
        <v>49040.956690666673</v>
      </c>
      <c r="G104" s="57">
        <f t="shared" si="4"/>
        <v>49040.956690666673</v>
      </c>
      <c r="H104" s="27"/>
      <c r="I104" s="26"/>
      <c r="J104" s="26">
        <f t="shared" si="5"/>
        <v>0</v>
      </c>
      <c r="K104" s="26">
        <f t="shared" si="6"/>
        <v>0</v>
      </c>
      <c r="L104" s="26">
        <f t="shared" si="7"/>
        <v>0</v>
      </c>
      <c r="M104" s="25"/>
      <c r="N104" s="25"/>
    </row>
    <row r="105" spans="1:14" ht="51" x14ac:dyDescent="0.2">
      <c r="A105" s="56">
        <v>96</v>
      </c>
      <c r="B105" s="61" t="s">
        <v>128</v>
      </c>
      <c r="C105" s="58">
        <v>102009049</v>
      </c>
      <c r="D105" s="58" t="s">
        <v>144</v>
      </c>
      <c r="E105" s="59">
        <v>1</v>
      </c>
      <c r="F105" s="60">
        <v>45905.736533333336</v>
      </c>
      <c r="G105" s="57">
        <f t="shared" si="4"/>
        <v>45905.736533333336</v>
      </c>
      <c r="H105" s="27"/>
      <c r="I105" s="26"/>
      <c r="J105" s="26">
        <f t="shared" si="5"/>
        <v>0</v>
      </c>
      <c r="K105" s="26">
        <f t="shared" si="6"/>
        <v>0</v>
      </c>
      <c r="L105" s="26">
        <f t="shared" si="7"/>
        <v>0</v>
      </c>
      <c r="M105" s="25"/>
      <c r="N105" s="25"/>
    </row>
    <row r="106" spans="1:14" ht="25.5" x14ac:dyDescent="0.2">
      <c r="A106" s="56">
        <v>97</v>
      </c>
      <c r="B106" s="61" t="s">
        <v>129</v>
      </c>
      <c r="C106" s="58">
        <v>102012100</v>
      </c>
      <c r="D106" s="58" t="s">
        <v>145</v>
      </c>
      <c r="E106" s="59">
        <v>1</v>
      </c>
      <c r="F106" s="60">
        <v>1780.8000000000002</v>
      </c>
      <c r="G106" s="57">
        <f t="shared" si="4"/>
        <v>1780.8000000000002</v>
      </c>
      <c r="H106" s="27"/>
      <c r="I106" s="26"/>
      <c r="J106" s="26">
        <f t="shared" si="5"/>
        <v>0</v>
      </c>
      <c r="K106" s="26">
        <f t="shared" si="6"/>
        <v>0</v>
      </c>
      <c r="L106" s="26">
        <f t="shared" si="7"/>
        <v>0</v>
      </c>
      <c r="M106" s="25"/>
      <c r="N106" s="25"/>
    </row>
    <row r="107" spans="1:14" ht="25.5" x14ac:dyDescent="0.2">
      <c r="A107" s="56">
        <v>98</v>
      </c>
      <c r="B107" s="61" t="s">
        <v>130</v>
      </c>
      <c r="C107" s="58">
        <v>102009597</v>
      </c>
      <c r="D107" s="58" t="s">
        <v>145</v>
      </c>
      <c r="E107" s="59">
        <v>1</v>
      </c>
      <c r="F107" s="60">
        <v>658437.80680000002</v>
      </c>
      <c r="G107" s="57">
        <f t="shared" si="4"/>
        <v>658437.80680000002</v>
      </c>
      <c r="H107" s="27"/>
      <c r="I107" s="26"/>
      <c r="J107" s="26">
        <f t="shared" si="5"/>
        <v>0</v>
      </c>
      <c r="K107" s="26">
        <f t="shared" si="6"/>
        <v>0</v>
      </c>
      <c r="L107" s="26">
        <f t="shared" si="7"/>
        <v>0</v>
      </c>
      <c r="M107" s="25"/>
      <c r="N107" s="25"/>
    </row>
    <row r="108" spans="1:14" ht="25.5" x14ac:dyDescent="0.2">
      <c r="A108" s="56">
        <v>99</v>
      </c>
      <c r="B108" s="61" t="s">
        <v>131</v>
      </c>
      <c r="C108" s="58">
        <v>102009197</v>
      </c>
      <c r="D108" s="58" t="s">
        <v>145</v>
      </c>
      <c r="E108" s="59">
        <v>1</v>
      </c>
      <c r="F108" s="60">
        <v>488774.1875</v>
      </c>
      <c r="G108" s="57">
        <f t="shared" si="4"/>
        <v>488774.1875</v>
      </c>
      <c r="H108" s="27"/>
      <c r="I108" s="26"/>
      <c r="J108" s="26">
        <f t="shared" si="5"/>
        <v>0</v>
      </c>
      <c r="K108" s="26">
        <f t="shared" si="6"/>
        <v>0</v>
      </c>
      <c r="L108" s="26">
        <f t="shared" si="7"/>
        <v>0</v>
      </c>
      <c r="M108" s="25"/>
      <c r="N108" s="25"/>
    </row>
    <row r="109" spans="1:14" ht="38.25" x14ac:dyDescent="0.2">
      <c r="A109" s="56">
        <v>100</v>
      </c>
      <c r="B109" s="61" t="s">
        <v>132</v>
      </c>
      <c r="C109" s="58">
        <v>10146010</v>
      </c>
      <c r="D109" s="58" t="s">
        <v>145</v>
      </c>
      <c r="E109" s="59">
        <v>1</v>
      </c>
      <c r="F109" s="60">
        <v>111835.0456</v>
      </c>
      <c r="G109" s="57">
        <f t="shared" si="4"/>
        <v>111835.0456</v>
      </c>
      <c r="H109" s="27"/>
      <c r="I109" s="26"/>
      <c r="J109" s="26">
        <f t="shared" si="5"/>
        <v>0</v>
      </c>
      <c r="K109" s="26">
        <f t="shared" si="6"/>
        <v>0</v>
      </c>
      <c r="L109" s="26">
        <f t="shared" si="7"/>
        <v>0</v>
      </c>
      <c r="M109" s="25"/>
      <c r="N109" s="25"/>
    </row>
    <row r="110" spans="1:14" ht="63.75" x14ac:dyDescent="0.2">
      <c r="A110" s="56">
        <v>101</v>
      </c>
      <c r="B110" s="61" t="s">
        <v>133</v>
      </c>
      <c r="C110" s="58">
        <v>10145994</v>
      </c>
      <c r="D110" s="58" t="s">
        <v>145</v>
      </c>
      <c r="E110" s="59">
        <v>1</v>
      </c>
      <c r="F110" s="60">
        <v>140879.81940000001</v>
      </c>
      <c r="G110" s="57">
        <f t="shared" si="4"/>
        <v>140879.81940000001</v>
      </c>
      <c r="H110" s="27"/>
      <c r="I110" s="26"/>
      <c r="J110" s="26">
        <f t="shared" si="5"/>
        <v>0</v>
      </c>
      <c r="K110" s="26">
        <f t="shared" si="6"/>
        <v>0</v>
      </c>
      <c r="L110" s="26">
        <f t="shared" si="7"/>
        <v>0</v>
      </c>
      <c r="M110" s="25"/>
      <c r="N110" s="25"/>
    </row>
    <row r="111" spans="1:14" ht="50.25" customHeight="1" x14ac:dyDescent="0.2">
      <c r="A111" s="56">
        <v>102</v>
      </c>
      <c r="B111" s="61" t="s">
        <v>134</v>
      </c>
      <c r="C111" s="58">
        <v>102008129</v>
      </c>
      <c r="D111" s="58" t="s">
        <v>145</v>
      </c>
      <c r="E111" s="59">
        <v>1</v>
      </c>
      <c r="F111" s="60">
        <v>152712.51460000002</v>
      </c>
      <c r="G111" s="57">
        <f t="shared" si="4"/>
        <v>152712.51460000002</v>
      </c>
      <c r="H111" s="27"/>
      <c r="I111" s="26"/>
      <c r="J111" s="26">
        <f t="shared" si="5"/>
        <v>0</v>
      </c>
      <c r="K111" s="26">
        <f t="shared" si="6"/>
        <v>0</v>
      </c>
      <c r="L111" s="26">
        <f t="shared" si="7"/>
        <v>0</v>
      </c>
      <c r="M111" s="25"/>
      <c r="N111" s="25"/>
    </row>
    <row r="112" spans="1:14" ht="50.25" customHeight="1" x14ac:dyDescent="0.2">
      <c r="A112" s="56">
        <v>103</v>
      </c>
      <c r="B112" s="61" t="s">
        <v>135</v>
      </c>
      <c r="C112" s="58">
        <v>102008156</v>
      </c>
      <c r="D112" s="58" t="s">
        <v>145</v>
      </c>
      <c r="E112" s="59">
        <v>1</v>
      </c>
      <c r="F112" s="60">
        <v>108565.26360000001</v>
      </c>
      <c r="G112" s="57">
        <f t="shared" si="4"/>
        <v>108565.26360000001</v>
      </c>
      <c r="H112" s="27"/>
      <c r="I112" s="26"/>
      <c r="J112" s="26">
        <f t="shared" si="5"/>
        <v>0</v>
      </c>
      <c r="K112" s="26">
        <f t="shared" si="6"/>
        <v>0</v>
      </c>
      <c r="L112" s="26">
        <f t="shared" si="7"/>
        <v>0</v>
      </c>
      <c r="M112" s="25"/>
      <c r="N112" s="25"/>
    </row>
    <row r="113" spans="1:14" ht="50.25" customHeight="1" x14ac:dyDescent="0.2">
      <c r="A113" s="56">
        <v>104</v>
      </c>
      <c r="B113" s="61" t="s">
        <v>136</v>
      </c>
      <c r="C113" s="58">
        <v>10093837</v>
      </c>
      <c r="D113" s="58" t="s">
        <v>145</v>
      </c>
      <c r="E113" s="59">
        <v>1</v>
      </c>
      <c r="F113" s="60">
        <v>143530.55720000001</v>
      </c>
      <c r="G113" s="57">
        <f t="shared" si="4"/>
        <v>143530.55720000001</v>
      </c>
      <c r="H113" s="27"/>
      <c r="I113" s="26"/>
      <c r="J113" s="26">
        <f t="shared" si="5"/>
        <v>0</v>
      </c>
      <c r="K113" s="26">
        <f t="shared" si="6"/>
        <v>0</v>
      </c>
      <c r="L113" s="26">
        <f t="shared" si="7"/>
        <v>0</v>
      </c>
      <c r="M113" s="25"/>
      <c r="N113" s="25"/>
    </row>
    <row r="114" spans="1:14" ht="50.25" customHeight="1" x14ac:dyDescent="0.2">
      <c r="A114" s="56">
        <v>105</v>
      </c>
      <c r="B114" s="61" t="s">
        <v>137</v>
      </c>
      <c r="C114" s="58">
        <v>10148215</v>
      </c>
      <c r="D114" s="58" t="s">
        <v>145</v>
      </c>
      <c r="E114" s="59">
        <v>1</v>
      </c>
      <c r="F114" s="60">
        <v>146899.76079999999</v>
      </c>
      <c r="G114" s="57">
        <f t="shared" si="4"/>
        <v>146899.76079999999</v>
      </c>
      <c r="H114" s="27"/>
      <c r="I114" s="26"/>
      <c r="J114" s="26">
        <f t="shared" si="5"/>
        <v>0</v>
      </c>
      <c r="K114" s="26">
        <f t="shared" si="6"/>
        <v>0</v>
      </c>
      <c r="L114" s="26">
        <f t="shared" si="7"/>
        <v>0</v>
      </c>
      <c r="M114" s="25"/>
      <c r="N114" s="25"/>
    </row>
    <row r="115" spans="1:14" ht="50.25" customHeight="1" x14ac:dyDescent="0.2">
      <c r="A115" s="56">
        <v>106</v>
      </c>
      <c r="B115" s="61" t="s">
        <v>138</v>
      </c>
      <c r="C115" s="58">
        <v>102012102</v>
      </c>
      <c r="D115" s="58" t="s">
        <v>145</v>
      </c>
      <c r="E115" s="59">
        <v>1</v>
      </c>
      <c r="F115" s="60">
        <v>291779.87731200003</v>
      </c>
      <c r="G115" s="57">
        <f t="shared" si="4"/>
        <v>291779.87731200003</v>
      </c>
      <c r="H115" s="27"/>
      <c r="I115" s="26"/>
      <c r="J115" s="26">
        <f t="shared" si="5"/>
        <v>0</v>
      </c>
      <c r="K115" s="26">
        <f t="shared" si="6"/>
        <v>0</v>
      </c>
      <c r="L115" s="26">
        <f t="shared" si="7"/>
        <v>0</v>
      </c>
      <c r="M115" s="25"/>
      <c r="N115" s="25"/>
    </row>
    <row r="116" spans="1:14" ht="50.25" customHeight="1" x14ac:dyDescent="0.2">
      <c r="A116" s="56">
        <v>107</v>
      </c>
      <c r="B116" s="61" t="s">
        <v>139</v>
      </c>
      <c r="C116" s="58">
        <v>102009188</v>
      </c>
      <c r="D116" s="58" t="s">
        <v>145</v>
      </c>
      <c r="E116" s="59">
        <v>1</v>
      </c>
      <c r="F116" s="60">
        <v>118096.9638</v>
      </c>
      <c r="G116" s="57">
        <f t="shared" si="4"/>
        <v>118096.9638</v>
      </c>
      <c r="H116" s="27"/>
      <c r="I116" s="26"/>
      <c r="J116" s="26">
        <f t="shared" si="5"/>
        <v>0</v>
      </c>
      <c r="K116" s="26">
        <f t="shared" si="6"/>
        <v>0</v>
      </c>
      <c r="L116" s="26">
        <f t="shared" si="7"/>
        <v>0</v>
      </c>
      <c r="M116" s="25"/>
      <c r="N116" s="25"/>
    </row>
    <row r="117" spans="1:14" ht="50.25" customHeight="1" x14ac:dyDescent="0.2">
      <c r="A117" s="56">
        <v>108</v>
      </c>
      <c r="B117" s="61" t="s">
        <v>140</v>
      </c>
      <c r="C117" s="58">
        <v>102010142</v>
      </c>
      <c r="D117" s="58" t="s">
        <v>145</v>
      </c>
      <c r="E117" s="59">
        <v>1</v>
      </c>
      <c r="F117" s="60">
        <v>57471.7</v>
      </c>
      <c r="G117" s="57">
        <f t="shared" si="4"/>
        <v>57471.7</v>
      </c>
      <c r="H117" s="27"/>
      <c r="I117" s="26"/>
      <c r="J117" s="26">
        <f t="shared" si="5"/>
        <v>0</v>
      </c>
      <c r="K117" s="26">
        <f t="shared" si="6"/>
        <v>0</v>
      </c>
      <c r="L117" s="26">
        <f t="shared" si="7"/>
        <v>0</v>
      </c>
      <c r="M117" s="25"/>
      <c r="N117" s="25"/>
    </row>
    <row r="118" spans="1:14" ht="50.25" customHeight="1" x14ac:dyDescent="0.2">
      <c r="A118" s="56">
        <v>109</v>
      </c>
      <c r="B118" s="61" t="s">
        <v>141</v>
      </c>
      <c r="C118" s="58">
        <v>10146943</v>
      </c>
      <c r="D118" s="58" t="s">
        <v>145</v>
      </c>
      <c r="E118" s="59">
        <v>1</v>
      </c>
      <c r="F118" s="60">
        <v>84485.42</v>
      </c>
      <c r="G118" s="57">
        <f t="shared" si="4"/>
        <v>84485.42</v>
      </c>
      <c r="H118" s="27"/>
      <c r="I118" s="26"/>
      <c r="J118" s="26">
        <f t="shared" si="5"/>
        <v>0</v>
      </c>
      <c r="K118" s="26">
        <f t="shared" si="6"/>
        <v>0</v>
      </c>
      <c r="L118" s="26">
        <f t="shared" si="7"/>
        <v>0</v>
      </c>
      <c r="M118" s="25"/>
      <c r="N118" s="25"/>
    </row>
    <row r="119" spans="1:14" ht="50.25" customHeight="1" x14ac:dyDescent="0.2">
      <c r="A119" s="56">
        <v>110</v>
      </c>
      <c r="B119" s="61" t="s">
        <v>142</v>
      </c>
      <c r="C119" s="58">
        <v>102006425</v>
      </c>
      <c r="D119" s="58" t="s">
        <v>145</v>
      </c>
      <c r="E119" s="59">
        <v>1</v>
      </c>
      <c r="F119" s="60">
        <v>102548.10516799999</v>
      </c>
      <c r="G119" s="57">
        <f t="shared" si="4"/>
        <v>102548.10516799999</v>
      </c>
      <c r="H119" s="27"/>
      <c r="I119" s="26"/>
      <c r="J119" s="26">
        <f t="shared" si="5"/>
        <v>0</v>
      </c>
      <c r="K119" s="26">
        <f t="shared" si="6"/>
        <v>0</v>
      </c>
      <c r="L119" s="26">
        <f t="shared" si="7"/>
        <v>0</v>
      </c>
      <c r="M119" s="25"/>
      <c r="N119" s="25"/>
    </row>
    <row r="120" spans="1:14" ht="50.25" customHeight="1" x14ac:dyDescent="0.2">
      <c r="A120" s="56">
        <v>111</v>
      </c>
      <c r="B120" s="61" t="s">
        <v>143</v>
      </c>
      <c r="C120" s="58">
        <v>102009189</v>
      </c>
      <c r="D120" s="58" t="s">
        <v>145</v>
      </c>
      <c r="E120" s="59">
        <v>1</v>
      </c>
      <c r="F120" s="60">
        <v>46740.78</v>
      </c>
      <c r="G120" s="57">
        <f t="shared" si="4"/>
        <v>46740.78</v>
      </c>
      <c r="H120" s="27"/>
      <c r="I120" s="26"/>
      <c r="J120" s="26">
        <f t="shared" si="5"/>
        <v>0</v>
      </c>
      <c r="K120" s="26">
        <f t="shared" si="6"/>
        <v>0</v>
      </c>
      <c r="L120" s="26">
        <f t="shared" si="7"/>
        <v>0</v>
      </c>
      <c r="M120" s="25"/>
      <c r="N120" s="25"/>
    </row>
    <row r="121" spans="1:14" ht="24.75" customHeight="1" x14ac:dyDescent="0.2">
      <c r="A121" s="56">
        <v>112</v>
      </c>
      <c r="B121" s="61" t="s">
        <v>146</v>
      </c>
      <c r="C121" s="58">
        <v>10107104</v>
      </c>
      <c r="D121" s="58" t="s">
        <v>145</v>
      </c>
      <c r="E121" s="59">
        <v>1</v>
      </c>
      <c r="F121" s="60">
        <v>12750.935000000001</v>
      </c>
      <c r="G121" s="57">
        <f t="shared" si="4"/>
        <v>12750.935000000001</v>
      </c>
      <c r="H121" s="27"/>
      <c r="I121" s="26"/>
      <c r="J121" s="26">
        <f t="shared" si="5"/>
        <v>0</v>
      </c>
      <c r="K121" s="26">
        <f t="shared" si="6"/>
        <v>0</v>
      </c>
      <c r="L121" s="26">
        <f t="shared" si="7"/>
        <v>0</v>
      </c>
      <c r="M121" s="25"/>
      <c r="N121" s="25"/>
    </row>
    <row r="122" spans="1:14" ht="24.75" customHeight="1" x14ac:dyDescent="0.2">
      <c r="A122" s="56">
        <v>113</v>
      </c>
      <c r="B122" s="61" t="s">
        <v>147</v>
      </c>
      <c r="C122" s="58">
        <v>10107124</v>
      </c>
      <c r="D122" s="58" t="s">
        <v>145</v>
      </c>
      <c r="E122" s="59">
        <v>1</v>
      </c>
      <c r="F122" s="60">
        <v>25196.093333333334</v>
      </c>
      <c r="G122" s="57">
        <f t="shared" si="4"/>
        <v>25196.093333333334</v>
      </c>
      <c r="H122" s="27"/>
      <c r="I122" s="26"/>
      <c r="J122" s="26">
        <f t="shared" si="5"/>
        <v>0</v>
      </c>
      <c r="K122" s="26">
        <f t="shared" si="6"/>
        <v>0</v>
      </c>
      <c r="L122" s="26">
        <f t="shared" si="7"/>
        <v>0</v>
      </c>
      <c r="M122" s="25"/>
      <c r="N122" s="25"/>
    </row>
    <row r="123" spans="1:14" ht="25.5" x14ac:dyDescent="0.2">
      <c r="A123" s="56">
        <v>114</v>
      </c>
      <c r="B123" s="61" t="s">
        <v>148</v>
      </c>
      <c r="C123" s="58">
        <v>102008835</v>
      </c>
      <c r="D123" s="58" t="s">
        <v>145</v>
      </c>
      <c r="E123" s="59">
        <v>1</v>
      </c>
      <c r="F123" s="60">
        <v>21174.62</v>
      </c>
      <c r="G123" s="57">
        <f t="shared" si="4"/>
        <v>21174.62</v>
      </c>
      <c r="H123" s="27"/>
      <c r="I123" s="26"/>
      <c r="J123" s="26">
        <f t="shared" si="5"/>
        <v>0</v>
      </c>
      <c r="K123" s="26">
        <f t="shared" si="6"/>
        <v>0</v>
      </c>
      <c r="L123" s="26">
        <f t="shared" si="7"/>
        <v>0</v>
      </c>
      <c r="M123" s="25"/>
      <c r="N123" s="25"/>
    </row>
    <row r="124" spans="1:14" ht="21.75" customHeight="1" x14ac:dyDescent="0.2">
      <c r="A124" s="56">
        <v>115</v>
      </c>
      <c r="B124" s="61" t="s">
        <v>149</v>
      </c>
      <c r="C124" s="58">
        <v>10097207</v>
      </c>
      <c r="D124" s="58" t="s">
        <v>145</v>
      </c>
      <c r="E124" s="59">
        <v>1</v>
      </c>
      <c r="F124" s="60">
        <v>10428.02</v>
      </c>
      <c r="G124" s="57">
        <f t="shared" si="4"/>
        <v>10428.02</v>
      </c>
      <c r="H124" s="27"/>
      <c r="I124" s="26"/>
      <c r="J124" s="26">
        <f t="shared" si="5"/>
        <v>0</v>
      </c>
      <c r="K124" s="26">
        <f t="shared" si="6"/>
        <v>0</v>
      </c>
      <c r="L124" s="26">
        <f t="shared" si="7"/>
        <v>0</v>
      </c>
      <c r="M124" s="25"/>
      <c r="N124" s="25"/>
    </row>
    <row r="125" spans="1:14" ht="21.75" customHeight="1" x14ac:dyDescent="0.2">
      <c r="A125" s="56">
        <v>116</v>
      </c>
      <c r="B125" s="61" t="s">
        <v>150</v>
      </c>
      <c r="C125" s="58">
        <v>10097263</v>
      </c>
      <c r="D125" s="58" t="s">
        <v>145</v>
      </c>
      <c r="E125" s="59">
        <v>1</v>
      </c>
      <c r="F125" s="60">
        <v>7870.6166666666677</v>
      </c>
      <c r="G125" s="57">
        <f t="shared" si="4"/>
        <v>7870.6166666666677</v>
      </c>
      <c r="H125" s="27"/>
      <c r="I125" s="26"/>
      <c r="J125" s="26">
        <f t="shared" si="5"/>
        <v>0</v>
      </c>
      <c r="K125" s="26">
        <f t="shared" si="6"/>
        <v>0</v>
      </c>
      <c r="L125" s="26">
        <f t="shared" si="7"/>
        <v>0</v>
      </c>
      <c r="M125" s="25"/>
      <c r="N125" s="25"/>
    </row>
    <row r="126" spans="1:14" s="1" customFormat="1" x14ac:dyDescent="0.2">
      <c r="A126" s="29"/>
      <c r="B126" s="30"/>
      <c r="C126" s="31"/>
      <c r="D126" s="29"/>
      <c r="E126" s="32"/>
      <c r="F126" s="33" t="s">
        <v>12</v>
      </c>
      <c r="G126" s="33">
        <v>412480982.69999999</v>
      </c>
      <c r="H126" s="34">
        <f>ROUND((G126-K126)/G126*100,2)</f>
        <v>100</v>
      </c>
      <c r="I126" s="33"/>
      <c r="J126" s="33"/>
      <c r="K126" s="33">
        <f>SUM(K10:K125)</f>
        <v>0</v>
      </c>
      <c r="L126" s="33">
        <f>SUM(L10:L125)</f>
        <v>0</v>
      </c>
      <c r="M126" s="35"/>
      <c r="N126" s="35"/>
    </row>
    <row r="127" spans="1:14" s="1" customFormat="1" x14ac:dyDescent="0.2">
      <c r="A127" s="29"/>
      <c r="B127" s="30"/>
      <c r="C127" s="31"/>
      <c r="D127" s="29"/>
      <c r="E127" s="32"/>
      <c r="F127" s="36"/>
      <c r="G127" s="36"/>
      <c r="H127" s="34"/>
      <c r="I127" s="33"/>
      <c r="J127" s="33"/>
      <c r="K127" s="37"/>
      <c r="L127" s="37"/>
      <c r="M127" s="35"/>
      <c r="N127" s="35"/>
    </row>
    <row r="128" spans="1:14" s="1" customFormat="1" x14ac:dyDescent="0.2">
      <c r="A128" s="29"/>
      <c r="B128" s="30"/>
      <c r="C128" s="31"/>
      <c r="D128" s="29"/>
      <c r="E128" s="32"/>
      <c r="F128" s="36"/>
      <c r="G128" s="36"/>
      <c r="H128" s="34"/>
      <c r="I128" s="33"/>
      <c r="J128" s="33"/>
      <c r="K128" s="37"/>
      <c r="L128" s="37"/>
      <c r="M128" s="35"/>
      <c r="N128" s="35"/>
    </row>
    <row r="129" spans="1:15" s="1" customFormat="1" x14ac:dyDescent="0.2">
      <c r="A129" s="38" t="s">
        <v>13</v>
      </c>
      <c r="B129" s="38"/>
      <c r="C129" s="38"/>
      <c r="D129" s="5"/>
      <c r="E129" s="6"/>
      <c r="F129" s="39"/>
      <c r="G129" s="40">
        <v>486727559.58999997</v>
      </c>
      <c r="H129" s="8"/>
      <c r="I129" s="9"/>
      <c r="J129" s="43"/>
      <c r="K129" s="43"/>
      <c r="L129" s="43"/>
      <c r="M129" s="2"/>
      <c r="N129" s="2"/>
      <c r="O129" s="2"/>
    </row>
    <row r="130" spans="1:15" s="1" customFormat="1" x14ac:dyDescent="0.2">
      <c r="A130" s="5"/>
      <c r="B130" s="5"/>
      <c r="C130" s="5"/>
      <c r="D130" s="5"/>
      <c r="E130" s="6"/>
      <c r="F130" s="7"/>
      <c r="G130" s="9"/>
      <c r="H130" s="8"/>
      <c r="I130" s="9"/>
      <c r="J130" s="43"/>
      <c r="K130" s="43"/>
      <c r="L130" s="43"/>
      <c r="M130" s="2"/>
      <c r="N130" s="2"/>
      <c r="O130" s="2"/>
    </row>
    <row r="131" spans="1:15" s="1" customFormat="1" x14ac:dyDescent="0.2">
      <c r="A131" s="44" t="s">
        <v>14</v>
      </c>
      <c r="B131" s="44"/>
      <c r="C131" s="44"/>
      <c r="D131" s="44"/>
      <c r="E131" s="44"/>
      <c r="F131" s="44"/>
      <c r="G131" s="44"/>
      <c r="H131" s="45"/>
      <c r="I131" s="44"/>
      <c r="J131" s="43"/>
      <c r="K131" s="43"/>
      <c r="L131" s="43"/>
      <c r="M131" s="2"/>
      <c r="N131" s="2"/>
      <c r="O131" s="2"/>
    </row>
    <row r="132" spans="1:15" s="1" customFormat="1" x14ac:dyDescent="0.2">
      <c r="A132" s="44" t="s">
        <v>15</v>
      </c>
      <c r="B132" s="44"/>
      <c r="C132" s="44"/>
      <c r="D132" s="44"/>
      <c r="E132" s="44"/>
      <c r="F132" s="44"/>
      <c r="G132" s="44"/>
      <c r="H132" s="45"/>
      <c r="I132" s="44"/>
      <c r="J132" s="43"/>
      <c r="K132" s="43"/>
      <c r="L132" s="43"/>
      <c r="M132" s="2"/>
      <c r="N132" s="2"/>
      <c r="O132" s="2"/>
    </row>
    <row r="133" spans="1:15" s="1" customFormat="1" x14ac:dyDescent="0.2">
      <c r="A133" s="44" t="s">
        <v>31</v>
      </c>
      <c r="B133" s="44"/>
      <c r="C133" s="44"/>
      <c r="D133" s="44"/>
      <c r="E133" s="44"/>
      <c r="F133" s="44"/>
      <c r="G133" s="44"/>
      <c r="H133" s="45"/>
      <c r="I133" s="44"/>
      <c r="J133" s="44"/>
      <c r="K133" s="44"/>
      <c r="L133" s="44"/>
      <c r="M133" s="44"/>
      <c r="N133" s="2"/>
      <c r="O133" s="2"/>
    </row>
    <row r="134" spans="1:15" s="1" customFormat="1" x14ac:dyDescent="0.2">
      <c r="A134" s="44"/>
      <c r="B134" s="44"/>
      <c r="C134" s="44"/>
      <c r="D134" s="44"/>
      <c r="E134" s="44"/>
      <c r="F134" s="44"/>
      <c r="G134" s="44"/>
      <c r="H134" s="45"/>
      <c r="I134" s="44"/>
      <c r="J134" s="44"/>
      <c r="K134" s="44"/>
      <c r="L134" s="44"/>
      <c r="M134" s="44"/>
      <c r="N134" s="2"/>
      <c r="O134" s="2"/>
    </row>
    <row r="135" spans="1:15" s="1" customFormat="1" x14ac:dyDescent="0.2">
      <c r="A135" s="44" t="s">
        <v>30</v>
      </c>
      <c r="B135" s="44"/>
      <c r="C135" s="44"/>
      <c r="D135" s="44"/>
      <c r="E135" s="44"/>
      <c r="F135" s="44"/>
      <c r="G135" s="44"/>
      <c r="H135" s="45"/>
      <c r="I135" s="44"/>
      <c r="J135" s="44"/>
      <c r="K135" s="44"/>
      <c r="L135" s="44"/>
      <c r="M135" s="44"/>
      <c r="N135" s="2"/>
      <c r="O135" s="2"/>
    </row>
    <row r="136" spans="1:15" s="1" customFormat="1" x14ac:dyDescent="0.2">
      <c r="A136" s="46"/>
      <c r="B136" s="46"/>
      <c r="C136" s="46"/>
      <c r="D136" s="46"/>
      <c r="E136" s="46"/>
      <c r="F136" s="47"/>
      <c r="G136" s="47"/>
      <c r="H136" s="48"/>
      <c r="I136" s="47"/>
      <c r="J136" s="47"/>
      <c r="K136" s="47"/>
      <c r="L136" s="47"/>
      <c r="M136" s="46"/>
      <c r="N136" s="46"/>
      <c r="O136" s="2"/>
    </row>
    <row r="137" spans="1:15" s="1" customFormat="1" x14ac:dyDescent="0.2">
      <c r="A137" s="49" t="s">
        <v>28</v>
      </c>
      <c r="B137" s="49"/>
      <c r="C137" s="49"/>
      <c r="D137" s="49"/>
      <c r="E137" s="49"/>
      <c r="F137" s="49"/>
      <c r="G137" s="49"/>
      <c r="H137" s="50"/>
      <c r="I137" s="49"/>
      <c r="J137" s="49"/>
      <c r="K137" s="49"/>
      <c r="L137" s="49"/>
      <c r="M137" s="49"/>
      <c r="N137" s="2"/>
      <c r="O137" s="2"/>
    </row>
    <row r="138" spans="1:15" s="1" customFormat="1" x14ac:dyDescent="0.2">
      <c r="A138" s="51" t="s">
        <v>29</v>
      </c>
      <c r="B138" s="51"/>
      <c r="C138" s="51"/>
      <c r="D138" s="51"/>
      <c r="E138" s="51"/>
      <c r="F138" s="51"/>
      <c r="G138" s="51"/>
      <c r="H138" s="52"/>
      <c r="I138" s="51"/>
      <c r="J138" s="51"/>
      <c r="K138" s="51"/>
      <c r="L138" s="51"/>
      <c r="M138" s="51"/>
      <c r="N138" s="2"/>
      <c r="O138" s="2"/>
    </row>
    <row r="139" spans="1:15" s="1" customFormat="1" x14ac:dyDescent="0.2">
      <c r="A139" s="46"/>
      <c r="B139" s="46"/>
      <c r="C139" s="46"/>
      <c r="D139" s="46"/>
      <c r="E139" s="46"/>
      <c r="F139" s="47"/>
      <c r="G139" s="47"/>
      <c r="H139" s="48"/>
      <c r="I139" s="47"/>
      <c r="J139" s="47"/>
      <c r="K139" s="47"/>
      <c r="L139" s="47"/>
      <c r="M139" s="46"/>
      <c r="N139" s="46"/>
      <c r="O139" s="2"/>
    </row>
    <row r="140" spans="1:15" s="1" customFormat="1" x14ac:dyDescent="0.2">
      <c r="A140" s="53"/>
      <c r="B140" s="53"/>
      <c r="C140" s="53"/>
      <c r="D140" s="53"/>
      <c r="E140" s="53"/>
      <c r="F140" s="54"/>
      <c r="G140" s="54"/>
      <c r="H140" s="55"/>
      <c r="I140" s="54"/>
      <c r="J140" s="54"/>
      <c r="K140" s="54"/>
      <c r="L140" s="54"/>
      <c r="M140" s="53"/>
      <c r="N140" s="53"/>
    </row>
    <row r="141" spans="1:15" s="1" customFormat="1" x14ac:dyDescent="0.2">
      <c r="A141" s="46"/>
      <c r="B141" s="46"/>
      <c r="C141" s="46"/>
      <c r="D141" s="46"/>
      <c r="E141" s="46"/>
      <c r="F141" s="47"/>
      <c r="G141" s="47"/>
      <c r="H141" s="48"/>
      <c r="I141" s="47"/>
      <c r="J141" s="10"/>
      <c r="K141" s="10"/>
      <c r="L141" s="10"/>
    </row>
    <row r="142" spans="1:15" s="1" customFormat="1" x14ac:dyDescent="0.2">
      <c r="A142" s="63" t="s">
        <v>16</v>
      </c>
      <c r="B142" s="63"/>
      <c r="C142" s="63"/>
      <c r="D142" s="63"/>
      <c r="E142" s="63"/>
      <c r="F142" s="63"/>
      <c r="G142" s="9"/>
      <c r="H142" s="8"/>
      <c r="I142" s="9"/>
      <c r="J142" s="10"/>
      <c r="K142" s="10"/>
      <c r="L142" s="10"/>
    </row>
    <row r="143" spans="1:15" s="1" customFormat="1" ht="15.75" x14ac:dyDescent="0.2">
      <c r="A143" s="64" t="s">
        <v>17</v>
      </c>
      <c r="B143" s="64"/>
      <c r="C143" s="64"/>
      <c r="D143" s="64"/>
      <c r="E143" s="64"/>
      <c r="F143" s="64"/>
      <c r="G143" s="9"/>
      <c r="H143" s="8"/>
      <c r="I143" s="9"/>
      <c r="J143" s="10"/>
      <c r="K143" s="10"/>
      <c r="L143" s="10"/>
    </row>
    <row r="144" spans="1:15" s="1" customFormat="1" x14ac:dyDescent="0.2">
      <c r="A144" s="63" t="s">
        <v>16</v>
      </c>
      <c r="B144" s="63"/>
      <c r="C144" s="63"/>
      <c r="D144" s="63"/>
      <c r="E144" s="63"/>
      <c r="F144" s="63"/>
      <c r="G144" s="9"/>
      <c r="H144" s="8"/>
      <c r="I144" s="9"/>
      <c r="J144" s="10"/>
      <c r="K144" s="10"/>
      <c r="L144" s="10"/>
    </row>
    <row r="145" spans="1:12" s="1" customFormat="1" ht="15.75" x14ac:dyDescent="0.2">
      <c r="A145" s="64" t="s">
        <v>18</v>
      </c>
      <c r="B145" s="64"/>
      <c r="C145" s="64"/>
      <c r="D145" s="64"/>
      <c r="E145" s="64"/>
      <c r="F145" s="7"/>
      <c r="G145" s="9"/>
      <c r="H145" s="8"/>
      <c r="I145" s="9"/>
      <c r="J145" s="10"/>
      <c r="K145" s="10"/>
      <c r="L145" s="10"/>
    </row>
    <row r="146" spans="1:12" s="1" customFormat="1" x14ac:dyDescent="0.2">
      <c r="A146" s="5"/>
      <c r="B146" s="5"/>
      <c r="C146" s="5"/>
      <c r="D146" s="5"/>
      <c r="E146" s="6"/>
      <c r="F146" s="7"/>
      <c r="G146" s="7"/>
      <c r="H146" s="8"/>
      <c r="I146" s="9"/>
      <c r="J146" s="9"/>
      <c r="K146" s="10"/>
      <c r="L146" s="10"/>
    </row>
    <row r="147" spans="1:12" s="1" customFormat="1" x14ac:dyDescent="0.2">
      <c r="A147" s="5"/>
      <c r="B147" s="5"/>
      <c r="C147" s="5"/>
      <c r="D147" s="5"/>
      <c r="E147" s="6"/>
      <c r="F147" s="7"/>
      <c r="G147" s="7"/>
      <c r="H147" s="8"/>
      <c r="I147" s="9"/>
      <c r="J147" s="9"/>
      <c r="K147" s="10"/>
      <c r="L147" s="10"/>
    </row>
  </sheetData>
  <mergeCells count="6">
    <mergeCell ref="A145:E145"/>
    <mergeCell ref="A4:N4"/>
    <mergeCell ref="A6:N6"/>
    <mergeCell ref="A142:F142"/>
    <mergeCell ref="A143:F143"/>
    <mergeCell ref="A144:F144"/>
  </mergeCells>
  <conditionalFormatting sqref="C10:C125">
    <cfRule type="duplicateValues" dxfId="5" priority="112" stopIfTrue="1"/>
  </conditionalFormatting>
  <conditionalFormatting sqref="C10:C125">
    <cfRule type="duplicateValues" dxfId="4" priority="114" stopIfTrue="1"/>
    <cfRule type="duplicateValues" dxfId="3" priority="115" stopIfTrue="1"/>
    <cfRule type="duplicateValues" dxfId="2" priority="116" stopIfTrue="1"/>
  </conditionalFormatting>
  <conditionalFormatting sqref="C10:C125">
    <cfRule type="duplicateValues" dxfId="1" priority="120" stopIfTrue="1"/>
    <cfRule type="duplicateValues" dxfId="0" priority="121" stopIfTrue="1"/>
  </conditionalFormatting>
  <printOptions horizontalCentered="1"/>
  <pageMargins left="0.19685039370078741" right="0.19685039370078741" top="0.39370078740157483" bottom="0.23622047244094491" header="0" footer="0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</vt:lpstr>
      <vt:lpstr>расчет нмц</vt:lpstr>
      <vt:lpstr>'расчет нмц'!Заголовки_для_печати</vt:lpstr>
      <vt:lpstr>спецификация!Заголовки_для_печати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Клочкова Екатерина Александровна</cp:lastModifiedBy>
  <cp:lastPrinted>2016-12-01T10:35:26Z</cp:lastPrinted>
  <dcterms:created xsi:type="dcterms:W3CDTF">2008-11-05T06:12:43Z</dcterms:created>
  <dcterms:modified xsi:type="dcterms:W3CDTF">2016-12-13T13:43:45Z</dcterms:modified>
</cp:coreProperties>
</file>