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Савин Александр\11117В - МСП поставка модулей\Публикация\"/>
    </mc:Choice>
  </mc:AlternateContent>
  <bookViews>
    <workbookView xWindow="0" yWindow="165" windowWidth="28815" windowHeight="6165" activeTab="1"/>
  </bookViews>
  <sheets>
    <sheet name="Спец-я" sheetId="8" r:id="rId1"/>
    <sheet name="НМЦ" sheetId="9" r:id="rId2"/>
  </sheets>
  <definedNames>
    <definedName name="_xlnm._FilterDatabase" localSheetId="0" hidden="1">'Спец-я'!$A$11:$Q$38</definedName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1">НМЦ!$10:$11</definedName>
    <definedName name="_xlnm.Print_Titles" localSheetId="0">'Спец-я'!$10:$11</definedName>
  </definedNames>
  <calcPr calcId="162913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K37" i="9" l="1"/>
  <c r="J37" i="9"/>
  <c r="L37" i="9" s="1"/>
  <c r="G37" i="9"/>
  <c r="K36" i="9"/>
  <c r="J36" i="9"/>
  <c r="L36" i="9" s="1"/>
  <c r="G36" i="9"/>
  <c r="K35" i="9"/>
  <c r="J35" i="9"/>
  <c r="L35" i="9" s="1"/>
  <c r="G35" i="9"/>
  <c r="K34" i="9"/>
  <c r="J34" i="9"/>
  <c r="L34" i="9" s="1"/>
  <c r="G34" i="9"/>
  <c r="K33" i="9"/>
  <c r="J33" i="9"/>
  <c r="L33" i="9" s="1"/>
  <c r="G33" i="9"/>
  <c r="K32" i="9"/>
  <c r="J32" i="9"/>
  <c r="L32" i="9" s="1"/>
  <c r="G32" i="9"/>
  <c r="K31" i="9"/>
  <c r="J31" i="9"/>
  <c r="L31" i="9" s="1"/>
  <c r="G31" i="9"/>
  <c r="K30" i="9"/>
  <c r="J30" i="9"/>
  <c r="L30" i="9" s="1"/>
  <c r="G30" i="9"/>
  <c r="K29" i="9"/>
  <c r="J29" i="9"/>
  <c r="L29" i="9" s="1"/>
  <c r="G29" i="9"/>
  <c r="K28" i="9"/>
  <c r="J28" i="9"/>
  <c r="L28" i="9" s="1"/>
  <c r="G28" i="9"/>
  <c r="K27" i="9"/>
  <c r="J27" i="9"/>
  <c r="L27" i="9" s="1"/>
  <c r="G27" i="9"/>
  <c r="K26" i="9"/>
  <c r="J26" i="9"/>
  <c r="L26" i="9" s="1"/>
  <c r="G26" i="9"/>
  <c r="K25" i="9"/>
  <c r="J25" i="9"/>
  <c r="L25" i="9" s="1"/>
  <c r="G25" i="9"/>
  <c r="K24" i="9"/>
  <c r="J24" i="9"/>
  <c r="L24" i="9" s="1"/>
  <c r="G24" i="9"/>
  <c r="K23" i="9"/>
  <c r="J23" i="9"/>
  <c r="L23" i="9" s="1"/>
  <c r="G23" i="9"/>
  <c r="K22" i="9"/>
  <c r="J22" i="9"/>
  <c r="L22" i="9" s="1"/>
  <c r="G22" i="9"/>
  <c r="K21" i="9"/>
  <c r="J21" i="9"/>
  <c r="L21" i="9" s="1"/>
  <c r="G21" i="9"/>
  <c r="K20" i="9"/>
  <c r="J20" i="9"/>
  <c r="L20" i="9" s="1"/>
  <c r="G20" i="9"/>
  <c r="K19" i="9"/>
  <c r="J19" i="9"/>
  <c r="L19" i="9" s="1"/>
  <c r="G19" i="9"/>
  <c r="K18" i="9"/>
  <c r="J18" i="9"/>
  <c r="L18" i="9" s="1"/>
  <c r="G18" i="9"/>
  <c r="K17" i="9"/>
  <c r="J17" i="9"/>
  <c r="L17" i="9" s="1"/>
  <c r="G17" i="9"/>
  <c r="K16" i="9"/>
  <c r="J16" i="9"/>
  <c r="L16" i="9" s="1"/>
  <c r="G16" i="9"/>
  <c r="K15" i="9"/>
  <c r="J15" i="9"/>
  <c r="L15" i="9" s="1"/>
  <c r="G15" i="9"/>
  <c r="K14" i="9"/>
  <c r="J14" i="9"/>
  <c r="L14" i="9" s="1"/>
  <c r="G14" i="9"/>
  <c r="K13" i="9"/>
  <c r="J13" i="9"/>
  <c r="L13" i="9" s="1"/>
  <c r="G13" i="9"/>
  <c r="K12" i="9"/>
  <c r="J12" i="9"/>
  <c r="L12" i="9" s="1"/>
  <c r="G12" i="9"/>
  <c r="G38" i="9" l="1"/>
  <c r="C43" i="8"/>
  <c r="C42" i="9" l="1"/>
  <c r="G13" i="8"/>
  <c r="J13" i="8"/>
  <c r="L13" i="8" s="1"/>
  <c r="K13" i="8"/>
  <c r="G14" i="8"/>
  <c r="J14" i="8"/>
  <c r="L14" i="8" s="1"/>
  <c r="K14" i="8"/>
  <c r="G15" i="8"/>
  <c r="J15" i="8"/>
  <c r="L15" i="8" s="1"/>
  <c r="K15" i="8"/>
  <c r="G16" i="8"/>
  <c r="J16" i="8"/>
  <c r="L16" i="8" s="1"/>
  <c r="K16" i="8"/>
  <c r="G17" i="8"/>
  <c r="J17" i="8"/>
  <c r="L17" i="8" s="1"/>
  <c r="K17" i="8"/>
  <c r="G18" i="8"/>
  <c r="J18" i="8"/>
  <c r="L18" i="8" s="1"/>
  <c r="K18" i="8"/>
  <c r="G19" i="8"/>
  <c r="J19" i="8"/>
  <c r="L19" i="8" s="1"/>
  <c r="K19" i="8"/>
  <c r="G20" i="8"/>
  <c r="J20" i="8"/>
  <c r="L20" i="8" s="1"/>
  <c r="K20" i="8"/>
  <c r="G21" i="8"/>
  <c r="J21" i="8"/>
  <c r="L21" i="8" s="1"/>
  <c r="K21" i="8"/>
  <c r="G22" i="8"/>
  <c r="J22" i="8"/>
  <c r="L22" i="8" s="1"/>
  <c r="K22" i="8"/>
  <c r="G23" i="8"/>
  <c r="J23" i="8"/>
  <c r="L23" i="8" s="1"/>
  <c r="K23" i="8"/>
  <c r="G24" i="8"/>
  <c r="J24" i="8"/>
  <c r="L24" i="8" s="1"/>
  <c r="K24" i="8"/>
  <c r="G25" i="8"/>
  <c r="J25" i="8"/>
  <c r="L25" i="8" s="1"/>
  <c r="K25" i="8"/>
  <c r="G26" i="8"/>
  <c r="J26" i="8"/>
  <c r="L26" i="8" s="1"/>
  <c r="K26" i="8"/>
  <c r="G27" i="8"/>
  <c r="J27" i="8"/>
  <c r="L27" i="8" s="1"/>
  <c r="K27" i="8"/>
  <c r="G28" i="8"/>
  <c r="J28" i="8"/>
  <c r="L28" i="8" s="1"/>
  <c r="K28" i="8"/>
  <c r="G29" i="8"/>
  <c r="J29" i="8"/>
  <c r="L29" i="8" s="1"/>
  <c r="K29" i="8"/>
  <c r="G30" i="8"/>
  <c r="J30" i="8"/>
  <c r="L30" i="8" s="1"/>
  <c r="K30" i="8"/>
  <c r="G31" i="8"/>
  <c r="J31" i="8"/>
  <c r="L31" i="8" s="1"/>
  <c r="K31" i="8"/>
  <c r="G32" i="8"/>
  <c r="J32" i="8"/>
  <c r="L32" i="8" s="1"/>
  <c r="K32" i="8"/>
  <c r="G33" i="8"/>
  <c r="J33" i="8"/>
  <c r="L33" i="8" s="1"/>
  <c r="K33" i="8"/>
  <c r="G34" i="8"/>
  <c r="J34" i="8"/>
  <c r="L34" i="8" s="1"/>
  <c r="K34" i="8"/>
  <c r="G35" i="8"/>
  <c r="J35" i="8"/>
  <c r="L35" i="8" s="1"/>
  <c r="K35" i="8"/>
  <c r="G36" i="8"/>
  <c r="J36" i="8"/>
  <c r="L36" i="8" s="1"/>
  <c r="K36" i="8"/>
  <c r="G37" i="8"/>
  <c r="J37" i="8"/>
  <c r="L37" i="8" s="1"/>
  <c r="K37" i="8"/>
  <c r="G12" i="8" l="1"/>
  <c r="K12" i="8" l="1"/>
  <c r="J12" i="8"/>
  <c r="L12" i="8" s="1"/>
  <c r="G38" i="8" l="1"/>
</calcChain>
</file>

<file path=xl/sharedStrings.xml><?xml version="1.0" encoding="utf-8"?>
<sst xmlns="http://schemas.openxmlformats.org/spreadsheetml/2006/main" count="181" uniqueCount="66">
  <si>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</si>
  <si>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</si>
  <si>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</si>
  <si>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</si>
  <si>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</si>
  <si>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</si>
  <si>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</si>
  <si>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</si>
  <si>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</si>
  <si>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</si>
  <si>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</si>
  <si>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</si>
  <si>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</si>
  <si>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</si>
  <si>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</si>
  <si>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</si>
  <si>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</si>
  <si>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</si>
  <si>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</si>
  <si>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</si>
  <si>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</si>
  <si>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</si>
  <si>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</si>
  <si>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</si>
  <si>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</si>
  <si>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</si>
  <si>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</si>
  <si>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</si>
  <si>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</si>
  <si>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</si>
  <si>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</si>
  <si>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</si>
  <si>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</si>
  <si>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</si>
  <si>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</si>
  <si>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 xml:space="preserve">Расчет начальной (макисмальной) цены закупки </t>
  </si>
  <si>
    <t>Модуль входных дискретных сигналов DI810 ABB 3BSE008508R1</t>
  </si>
  <si>
    <t>Драйвер управления силовым IGBT-модулем (24В) Энергосбережение ЦКГЛ.421727.028</t>
  </si>
  <si>
    <t>Контроллер секции ВИП220 МК17.1 Энергосбережение ВКФП.42 5270 0.061</t>
  </si>
  <si>
    <t>Модуль ввода цифровой Allen-Bradley 1746-IM16</t>
  </si>
  <si>
    <t>Модуль аналогового ввода AI810 1x8 каналов ABB 3BSE008516R1</t>
  </si>
  <si>
    <t>Модуль ввода аналоговый Allen-Bradley 1746-NI4</t>
  </si>
  <si>
    <t>Модуль ввода аналоговый SLC500 1746-NI8 Allen Bradley</t>
  </si>
  <si>
    <t>Модуль ввода переменного тока Allen-Bradley 1746-IA16</t>
  </si>
  <si>
    <t>Модуль ввода/вывода аналоговый Allen-Bradley 1746-NIO4I</t>
  </si>
  <si>
    <t>Модуль ввода/вывода дискретный Allen-Bradley 1746-IB32</t>
  </si>
  <si>
    <t>Модуль возбуждения Энергосбережение ЦКГЛ.341610.013-04</t>
  </si>
  <si>
    <t>Модуль вывода аналоговый Allen-Bradley 1746-NO4I</t>
  </si>
  <si>
    <t>Модуль вывода питающий постоянного тока Allen-Bradley 1746-OB32</t>
  </si>
  <si>
    <t>Модуль интерфейса связи CI840A Profibus DP-V1 ABB 3BSE041882R1</t>
  </si>
  <si>
    <t>Модуль сканера удаленного ввода/вывода Allen-Bradley 1747-SN</t>
  </si>
  <si>
    <t>Плата интерфейсная A9-GSM Компания ДЭП</t>
  </si>
  <si>
    <t>Плата контроля фаз Энергосбережение ЦГКЛ.422711.014-02</t>
  </si>
  <si>
    <t>Плата МДВВ 17.1 Энергосбережение</t>
  </si>
  <si>
    <t>Плата питания драйверов (24В) Энергосбережение ЦКГЛ.318570.012-01</t>
  </si>
  <si>
    <t>Плата питания контроллера и пульта управления Энергосбережение ЦКГЛ.318570.006-06</t>
  </si>
  <si>
    <t>Пульт управления Allen Bradley 20-HIM-A3</t>
  </si>
  <si>
    <t>Секция преобразователя частоты ПЧ 220ВИП Энергосбережение ЦКГЛ.343100.044</t>
  </si>
  <si>
    <t>Узел диодного снаббера ''С'' Энергосбережение СБАН.687281.002</t>
  </si>
  <si>
    <t>Модуль вентилятора HP Array fan module assembly 460583-001</t>
  </si>
  <si>
    <t>Модуль вентилятора HP Fan Module for FC Disk Shelf 468715-001</t>
  </si>
  <si>
    <t>Модуль вентилятора HP System fan (LC2U) 454350-001</t>
  </si>
  <si>
    <t>Начальная (максимальная) цена договора без НДС, руб.</t>
  </si>
  <si>
    <t>к конкурентной процедуре № ________ на право заключения договора поставки "Модулей для нужд ПАО МОЭК"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</si>
  <si>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</si>
  <si>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заказчиком)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</si>
</sst>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84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0" fontId="4" fillId="0" borderId="6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7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0" xfId="0" applyFont="1" applyBorder="1"/>
    <xf numFmtId="0" fontId="4" fillId="0" borderId="0" xfId="10" applyFont="1" applyFill="1" applyBorder="1" applyAlignment="1">
      <alignment vertical="center"/>
    </xf>
    <xf numFmtId="4" fontId="3" fillId="0" borderId="0" xfId="10" applyNumberFormat="1" applyFont="1" applyFill="1" applyBorder="1" applyAlignment="1">
      <alignment horizontal="center"/>
    </xf>
    <xf numFmtId="4" fontId="4" fillId="0" borderId="0" xfId="10" applyNumberFormat="1" applyFont="1" applyFill="1" applyBorder="1" applyAlignment="1">
      <alignment horizontal="center"/>
    </xf>
    <xf numFmtId="4" fontId="3" fillId="0" borderId="0" xfId="10" applyNumberFormat="1" applyFont="1" applyFill="1" applyBorder="1" applyAlignment="1"/>
    <xf numFmtId="0" fontId="3" fillId="0" borderId="0" xfId="10" applyFont="1" applyFill="1" applyBorder="1" applyAlignment="1"/>
    <xf numFmtId="3" fontId="3" fillId="0" borderId="0" xfId="10" applyNumberFormat="1" applyFont="1" applyFill="1" applyBorder="1" applyAlignment="1">
      <alignment horizontal="center"/>
    </xf>
    <xf numFmtId="4" fontId="3" fillId="0" borderId="0" xfId="10" applyNumberFormat="1" applyFont="1" applyFill="1" applyBorder="1" applyAlignment="1">
      <alignment horizontal="right"/>
    </xf>
    <xf numFmtId="0" fontId="9" fillId="0" borderId="0" xfId="10" applyFont="1" applyFill="1" applyBorder="1" applyAlignment="1"/>
    <xf numFmtId="0" fontId="9" fillId="0" borderId="0" xfId="10" applyFont="1" applyFill="1" applyBorder="1" applyAlignment="1">
      <alignment horizontal="left"/>
    </xf>
    <xf numFmtId="4" fontId="9" fillId="0" borderId="0" xfId="10" applyNumberFormat="1" applyFont="1" applyFill="1" applyBorder="1" applyAlignment="1">
      <alignment horizontal="left"/>
    </xf>
    <xf numFmtId="0" fontId="9" fillId="0" borderId="0" xfId="10" applyFont="1" applyFill="1" applyBorder="1" applyAlignment="1">
      <alignment horizontal="left" wrapText="1"/>
    </xf>
    <xf numFmtId="4" fontId="9" fillId="0" borderId="0" xfId="10" applyNumberFormat="1" applyFont="1" applyFill="1" applyBorder="1" applyAlignment="1">
      <alignment horizontal="left" wrapText="1"/>
    </xf>
    <xf numFmtId="0" fontId="2" fillId="0" borderId="0" xfId="0" applyFont="1" applyBorder="1"/>
    <xf numFmtId="0" fontId="0" fillId="0" borderId="0" xfId="0" applyBorder="1"/>
    <xf numFmtId="1" fontId="3" fillId="0" borderId="0" xfId="10" applyNumberFormat="1" applyFont="1" applyFill="1" applyAlignment="1"/>
    <xf numFmtId="1" fontId="3" fillId="0" borderId="0" xfId="10" applyNumberFormat="1" applyFont="1" applyFill="1"/>
    <xf numFmtId="1" fontId="4" fillId="0" borderId="2" xfId="1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0" xfId="10" applyNumberFormat="1" applyFont="1" applyFill="1" applyBorder="1"/>
    <xf numFmtId="1" fontId="9" fillId="0" borderId="0" xfId="10" applyNumberFormat="1" applyFont="1" applyFill="1" applyAlignment="1"/>
    <xf numFmtId="1" fontId="9" fillId="0" borderId="0" xfId="10" applyNumberFormat="1" applyFont="1" applyFill="1" applyAlignment="1">
      <alignment horizontal="left"/>
    </xf>
    <xf numFmtId="1" fontId="4" fillId="0" borderId="0" xfId="10" applyNumberFormat="1" applyFont="1" applyFill="1" applyAlignment="1"/>
    <xf numFmtId="1" fontId="4" fillId="0" borderId="7" xfId="10" applyNumberFormat="1" applyFont="1" applyFill="1" applyBorder="1" applyAlignment="1"/>
    <xf numFmtId="1" fontId="9" fillId="0" borderId="0" xfId="10" applyNumberFormat="1" applyFont="1" applyFill="1" applyAlignment="1">
      <alignment horizontal="left" wrapText="1"/>
    </xf>
    <xf numFmtId="1" fontId="2" fillId="0" borderId="0" xfId="0" applyNumberFormat="1" applyFont="1"/>
    <xf numFmtId="1" fontId="4" fillId="0" borderId="0" xfId="10" applyNumberFormat="1" applyFont="1" applyFill="1" applyBorder="1" applyAlignment="1">
      <alignment horizontal="center" vertical="center" wrapText="1"/>
    </xf>
    <xf numFmtId="1" fontId="4" fillId="0" borderId="5" xfId="10" applyNumberFormat="1" applyFont="1" applyFill="1" applyBorder="1" applyAlignment="1">
      <alignment horizontal="center" vertical="center" wrapText="1"/>
    </xf>
    <xf numFmtId="1" fontId="4" fillId="0" borderId="0" xfId="10" applyNumberFormat="1" applyFont="1" applyFill="1" applyBorder="1" applyAlignment="1"/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1" fontId="4" fillId="0" borderId="0" xfId="10" applyNumberFormat="1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  <xf numFmtId="0" fontId="10" fillId="0" borderId="0" xfId="10" applyFont="1" applyFill="1" applyBorder="1" applyAlignment="1">
      <alignment horizontal="center" vertical="center"/>
    </xf>
    <xf numFmtId="0" fontId="3" fillId="0" borderId="0" xfId="10" applyFont="1" applyFill="1" applyBorder="1" applyAlignment="1">
      <alignment horizontal="center" vertical="center"/>
    </xf>
    <xf numFmtId="0" fontId="3" fillId="0" borderId="0" xfId="10" applyFont="1" applyFill="1" applyAlignment="1">
      <alignment horizontal="left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B2B2B2"/>
      <color rgb="FFDDDDDD"/>
      <color rgb="FF99FFCC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"/>
  <sheetViews>
    <sheetView view="pageBreakPreview" zoomScale="60" zoomScaleNormal="100" workbookViewId="0">
      <selection activeCell="W23" sqref="W23"/>
    </sheetView>
  </sheetViews>
  <sheetFormatPr defaultRowHeight="12.75" x14ac:dyDescent="0.2"/>
  <cols>
    <col min="1" max="1" width="7.5703125" style="33" customWidth="1"/>
    <col min="2" max="2" width="55.5703125" style="33" customWidth="1"/>
    <col min="3" max="3" width="15.7109375" style="33" customWidth="1"/>
    <col min="4" max="4" width="9.140625" style="33"/>
    <col min="5" max="5" width="10.42578125" style="33" customWidth="1"/>
    <col min="6" max="7" width="14.7109375" style="33" customWidth="1"/>
    <col min="8" max="8" width="13.7109375" style="33" customWidth="1"/>
    <col min="9" max="9" width="13.5703125" style="33" customWidth="1"/>
    <col min="10" max="10" width="14.140625" style="33" customWidth="1"/>
    <col min="11" max="11" width="12" style="33" customWidth="1"/>
    <col min="12" max="12" width="12.140625" style="33" customWidth="1"/>
    <col min="13" max="13" width="17.7109375" style="73" customWidth="1"/>
    <col min="14" max="14" width="17.7109375" style="33" customWidth="1"/>
    <col min="15" max="15" width="13" style="33" customWidth="1"/>
    <col min="16" max="16" width="14.28515625" style="33" customWidth="1"/>
    <col min="17" max="17" width="17.42578125" customWidth="1"/>
    <col min="18" max="16384" width="9.140625" style="33"/>
  </cols>
  <sheetData>
    <row r="1" spans="1:17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63"/>
      <c r="N1" s="3"/>
      <c r="O1" s="3"/>
      <c r="P1" s="3"/>
      <c r="Q1" s="4" t="s">
        <v>3</v>
      </c>
    </row>
    <row r="2" spans="1:17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63"/>
      <c r="N2" s="3"/>
      <c r="O2" s="3"/>
      <c r="P2" s="3"/>
      <c r="Q2" s="4" t="s">
        <v>4</v>
      </c>
    </row>
    <row r="3" spans="1:17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64"/>
      <c r="N3" s="2"/>
      <c r="O3" s="2"/>
      <c r="P3" s="2"/>
    </row>
    <row r="4" spans="1:17" x14ac:dyDescent="0.2">
      <c r="A4" s="78" t="s">
        <v>5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9"/>
      <c r="N4" s="78"/>
      <c r="O4" s="78"/>
      <c r="P4" s="78"/>
    </row>
    <row r="5" spans="1:17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64"/>
      <c r="N5" s="2"/>
      <c r="O5" s="2"/>
      <c r="P5" s="2"/>
    </row>
    <row r="6" spans="1:17" x14ac:dyDescent="0.2">
      <c r="A6" s="78" t="s">
        <v>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9"/>
      <c r="N6" s="78"/>
      <c r="O6" s="78"/>
      <c r="P6" s="78"/>
    </row>
    <row r="7" spans="1:17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64"/>
      <c r="N7" s="2"/>
      <c r="O7" s="2"/>
      <c r="P7" s="2"/>
    </row>
    <row r="8" spans="1:17" x14ac:dyDescent="0.2">
      <c r="A8" s="78" t="s">
        <v>63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9"/>
      <c r="N8" s="78"/>
      <c r="O8" s="78"/>
      <c r="P8" s="78"/>
    </row>
    <row r="9" spans="1:17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64"/>
      <c r="N9" s="2"/>
      <c r="O9" s="2"/>
      <c r="P9" s="2"/>
    </row>
    <row r="10" spans="1:17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4" t="s">
        <v>13</v>
      </c>
      <c r="K10" s="14" t="s">
        <v>14</v>
      </c>
      <c r="L10" s="14" t="s">
        <v>15</v>
      </c>
      <c r="M10" s="75" t="s">
        <v>65</v>
      </c>
      <c r="N10" s="11" t="s">
        <v>16</v>
      </c>
      <c r="O10" s="11" t="s">
        <v>34</v>
      </c>
      <c r="P10" s="11" t="s">
        <v>17</v>
      </c>
      <c r="Q10" s="15" t="s">
        <v>64</v>
      </c>
    </row>
    <row r="11" spans="1:17" ht="25.5" x14ac:dyDescent="0.2">
      <c r="A11" s="34">
        <v>1</v>
      </c>
      <c r="B11" s="34">
        <v>2</v>
      </c>
      <c r="C11" s="35">
        <v>3</v>
      </c>
      <c r="D11" s="34">
        <v>4</v>
      </c>
      <c r="E11" s="34">
        <v>5</v>
      </c>
      <c r="F11" s="34">
        <v>6</v>
      </c>
      <c r="G11" s="36" t="s">
        <v>18</v>
      </c>
      <c r="H11" s="37">
        <v>8</v>
      </c>
      <c r="I11" s="37">
        <v>9</v>
      </c>
      <c r="J11" s="36" t="s">
        <v>19</v>
      </c>
      <c r="K11" s="36" t="s">
        <v>20</v>
      </c>
      <c r="L11" s="36" t="s">
        <v>21</v>
      </c>
      <c r="M11" s="65">
        <v>13</v>
      </c>
      <c r="N11" s="34">
        <v>14</v>
      </c>
      <c r="O11" s="37">
        <v>15</v>
      </c>
      <c r="P11" s="34">
        <v>16</v>
      </c>
      <c r="Q11" s="37">
        <v>17</v>
      </c>
    </row>
    <row r="12" spans="1:17" x14ac:dyDescent="0.2">
      <c r="A12" s="41">
        <v>1</v>
      </c>
      <c r="B12" s="42" t="s">
        <v>36</v>
      </c>
      <c r="C12" s="43">
        <v>10148160</v>
      </c>
      <c r="D12" s="41" t="s">
        <v>33</v>
      </c>
      <c r="E12" s="41">
        <v>1</v>
      </c>
      <c r="F12" s="44">
        <v>28130</v>
      </c>
      <c r="G12" s="44">
        <f>F12*E12</f>
        <v>28130</v>
      </c>
      <c r="H12" s="45"/>
      <c r="I12" s="45"/>
      <c r="J12" s="1">
        <f>ROUND(I12*1.18,2)</f>
        <v>0</v>
      </c>
      <c r="K12" s="1">
        <f>ROUND(E12*I12,2)</f>
        <v>0</v>
      </c>
      <c r="L12" s="1">
        <f>ROUND(E12*J12,2)</f>
        <v>0</v>
      </c>
      <c r="M12" s="66">
        <v>85</v>
      </c>
      <c r="N12" s="46"/>
      <c r="O12" s="46"/>
      <c r="P12" s="46"/>
      <c r="Q12" s="47"/>
    </row>
    <row r="13" spans="1:17" ht="25.5" x14ac:dyDescent="0.2">
      <c r="A13" s="41">
        <v>2</v>
      </c>
      <c r="B13" s="42" t="s">
        <v>37</v>
      </c>
      <c r="C13" s="43">
        <v>10159178</v>
      </c>
      <c r="D13" s="41" t="s">
        <v>33</v>
      </c>
      <c r="E13" s="41">
        <v>1</v>
      </c>
      <c r="F13" s="44">
        <v>28306.25</v>
      </c>
      <c r="G13" s="44">
        <f t="shared" ref="G13:G37" si="0">F13*E13</f>
        <v>28306.25</v>
      </c>
      <c r="H13" s="45"/>
      <c r="I13" s="45"/>
      <c r="J13" s="1">
        <f t="shared" ref="J13:J37" si="1">ROUND(I13*1.18,2)</f>
        <v>0</v>
      </c>
      <c r="K13" s="1">
        <f t="shared" ref="K13:K37" si="2">ROUND(E13*I13,2)</f>
        <v>0</v>
      </c>
      <c r="L13" s="1">
        <f t="shared" ref="L13:L37" si="3">ROUND(E13*J13,2)</f>
        <v>0</v>
      </c>
      <c r="M13" s="66">
        <v>290</v>
      </c>
      <c r="N13" s="46"/>
      <c r="O13" s="46"/>
      <c r="P13" s="46"/>
      <c r="Q13" s="47"/>
    </row>
    <row r="14" spans="1:17" ht="25.5" x14ac:dyDescent="0.2">
      <c r="A14" s="41">
        <v>3</v>
      </c>
      <c r="B14" s="42" t="s">
        <v>38</v>
      </c>
      <c r="C14" s="43">
        <v>10159096</v>
      </c>
      <c r="D14" s="41" t="s">
        <v>33</v>
      </c>
      <c r="E14" s="41">
        <v>1</v>
      </c>
      <c r="F14" s="44">
        <v>80396.25</v>
      </c>
      <c r="G14" s="44">
        <f t="shared" si="0"/>
        <v>80396.25</v>
      </c>
      <c r="H14" s="45"/>
      <c r="I14" s="45"/>
      <c r="J14" s="1">
        <f t="shared" si="1"/>
        <v>0</v>
      </c>
      <c r="K14" s="1">
        <f t="shared" si="2"/>
        <v>0</v>
      </c>
      <c r="L14" s="1">
        <f t="shared" si="3"/>
        <v>0</v>
      </c>
      <c r="M14" s="66">
        <v>290</v>
      </c>
      <c r="N14" s="46"/>
      <c r="O14" s="46"/>
      <c r="P14" s="46"/>
      <c r="Q14" s="47"/>
    </row>
    <row r="15" spans="1:17" x14ac:dyDescent="0.2">
      <c r="A15" s="41">
        <v>4</v>
      </c>
      <c r="B15" s="42" t="s">
        <v>39</v>
      </c>
      <c r="C15" s="43">
        <v>10145215</v>
      </c>
      <c r="D15" s="41" t="s">
        <v>33</v>
      </c>
      <c r="E15" s="41">
        <v>1</v>
      </c>
      <c r="F15" s="44">
        <v>28099.58</v>
      </c>
      <c r="G15" s="44">
        <f t="shared" si="0"/>
        <v>28099.58</v>
      </c>
      <c r="H15" s="45"/>
      <c r="I15" s="45"/>
      <c r="J15" s="1">
        <f t="shared" si="1"/>
        <v>0</v>
      </c>
      <c r="K15" s="1">
        <f t="shared" si="2"/>
        <v>0</v>
      </c>
      <c r="L15" s="1">
        <f t="shared" si="3"/>
        <v>0</v>
      </c>
      <c r="M15" s="66">
        <v>42</v>
      </c>
      <c r="N15" s="46"/>
      <c r="O15" s="46"/>
      <c r="P15" s="46"/>
      <c r="Q15" s="47"/>
    </row>
    <row r="16" spans="1:17" x14ac:dyDescent="0.2">
      <c r="A16" s="41">
        <v>5</v>
      </c>
      <c r="B16" s="42" t="s">
        <v>40</v>
      </c>
      <c r="C16" s="43">
        <v>10131839</v>
      </c>
      <c r="D16" s="41" t="s">
        <v>33</v>
      </c>
      <c r="E16" s="41">
        <v>1</v>
      </c>
      <c r="F16" s="44">
        <v>79370</v>
      </c>
      <c r="G16" s="44">
        <f t="shared" si="0"/>
        <v>79370</v>
      </c>
      <c r="H16" s="45"/>
      <c r="I16" s="45"/>
      <c r="J16" s="1">
        <f t="shared" si="1"/>
        <v>0</v>
      </c>
      <c r="K16" s="1">
        <f t="shared" si="2"/>
        <v>0</v>
      </c>
      <c r="L16" s="1">
        <f t="shared" si="3"/>
        <v>0</v>
      </c>
      <c r="M16" s="66">
        <v>85</v>
      </c>
      <c r="N16" s="46"/>
      <c r="O16" s="46"/>
      <c r="P16" s="46"/>
      <c r="Q16" s="47"/>
    </row>
    <row r="17" spans="1:17" x14ac:dyDescent="0.2">
      <c r="A17" s="41">
        <v>6</v>
      </c>
      <c r="B17" s="42" t="s">
        <v>41</v>
      </c>
      <c r="C17" s="43">
        <v>10145246</v>
      </c>
      <c r="D17" s="41" t="s">
        <v>33</v>
      </c>
      <c r="E17" s="41">
        <v>1</v>
      </c>
      <c r="F17" s="44">
        <v>48947.03</v>
      </c>
      <c r="G17" s="44">
        <f t="shared" si="0"/>
        <v>48947.03</v>
      </c>
      <c r="H17" s="45"/>
      <c r="I17" s="45"/>
      <c r="J17" s="1">
        <f t="shared" si="1"/>
        <v>0</v>
      </c>
      <c r="K17" s="1">
        <f t="shared" si="2"/>
        <v>0</v>
      </c>
      <c r="L17" s="1">
        <f t="shared" si="3"/>
        <v>0</v>
      </c>
      <c r="M17" s="66">
        <v>42</v>
      </c>
      <c r="N17" s="46"/>
      <c r="O17" s="46"/>
      <c r="P17" s="46"/>
      <c r="Q17" s="47"/>
    </row>
    <row r="18" spans="1:17" x14ac:dyDescent="0.2">
      <c r="A18" s="41">
        <v>7</v>
      </c>
      <c r="B18" s="42" t="s">
        <v>42</v>
      </c>
      <c r="C18" s="43">
        <v>10127605</v>
      </c>
      <c r="D18" s="41" t="s">
        <v>33</v>
      </c>
      <c r="E18" s="41">
        <v>1</v>
      </c>
      <c r="F18" s="44">
        <v>66040.25</v>
      </c>
      <c r="G18" s="44">
        <f t="shared" si="0"/>
        <v>66040.25</v>
      </c>
      <c r="H18" s="45"/>
      <c r="I18" s="45"/>
      <c r="J18" s="1">
        <f t="shared" si="1"/>
        <v>0</v>
      </c>
      <c r="K18" s="1">
        <f t="shared" si="2"/>
        <v>0</v>
      </c>
      <c r="L18" s="1">
        <f t="shared" si="3"/>
        <v>0</v>
      </c>
      <c r="M18" s="66">
        <v>42</v>
      </c>
      <c r="N18" s="46"/>
      <c r="O18" s="46"/>
      <c r="P18" s="46"/>
      <c r="Q18" s="47"/>
    </row>
    <row r="19" spans="1:17" x14ac:dyDescent="0.2">
      <c r="A19" s="41">
        <v>8</v>
      </c>
      <c r="B19" s="42" t="s">
        <v>43</v>
      </c>
      <c r="C19" s="43">
        <v>10145264</v>
      </c>
      <c r="D19" s="41" t="s">
        <v>33</v>
      </c>
      <c r="E19" s="41">
        <v>1</v>
      </c>
      <c r="F19" s="44">
        <v>21236.23</v>
      </c>
      <c r="G19" s="44">
        <f t="shared" si="0"/>
        <v>21236.23</v>
      </c>
      <c r="H19" s="45"/>
      <c r="I19" s="45"/>
      <c r="J19" s="1">
        <f t="shared" si="1"/>
        <v>0</v>
      </c>
      <c r="K19" s="1">
        <f t="shared" si="2"/>
        <v>0</v>
      </c>
      <c r="L19" s="1">
        <f t="shared" si="3"/>
        <v>0</v>
      </c>
      <c r="M19" s="66">
        <v>42</v>
      </c>
      <c r="N19" s="46"/>
      <c r="O19" s="46"/>
      <c r="P19" s="46"/>
      <c r="Q19" s="47"/>
    </row>
    <row r="20" spans="1:17" x14ac:dyDescent="0.2">
      <c r="A20" s="41">
        <v>9</v>
      </c>
      <c r="B20" s="42" t="s">
        <v>44</v>
      </c>
      <c r="C20" s="43">
        <v>10145283</v>
      </c>
      <c r="D20" s="41" t="s">
        <v>33</v>
      </c>
      <c r="E20" s="41">
        <v>1</v>
      </c>
      <c r="F20" s="44">
        <v>71824.149999999994</v>
      </c>
      <c r="G20" s="44">
        <f t="shared" si="0"/>
        <v>71824.149999999994</v>
      </c>
      <c r="H20" s="45"/>
      <c r="I20" s="45"/>
      <c r="J20" s="1">
        <f t="shared" si="1"/>
        <v>0</v>
      </c>
      <c r="K20" s="1">
        <f t="shared" si="2"/>
        <v>0</v>
      </c>
      <c r="L20" s="1">
        <f t="shared" si="3"/>
        <v>0</v>
      </c>
      <c r="M20" s="66">
        <v>42</v>
      </c>
      <c r="N20" s="46"/>
      <c r="O20" s="46"/>
      <c r="P20" s="46"/>
      <c r="Q20" s="47"/>
    </row>
    <row r="21" spans="1:17" x14ac:dyDescent="0.2">
      <c r="A21" s="41">
        <v>10</v>
      </c>
      <c r="B21" s="42" t="s">
        <v>45</v>
      </c>
      <c r="C21" s="43">
        <v>10145249</v>
      </c>
      <c r="D21" s="41" t="s">
        <v>33</v>
      </c>
      <c r="E21" s="41">
        <v>1</v>
      </c>
      <c r="F21" s="44">
        <v>32048.73</v>
      </c>
      <c r="G21" s="44">
        <f t="shared" si="0"/>
        <v>32048.73</v>
      </c>
      <c r="H21" s="45"/>
      <c r="I21" s="45"/>
      <c r="J21" s="1">
        <f t="shared" si="1"/>
        <v>0</v>
      </c>
      <c r="K21" s="1">
        <f t="shared" si="2"/>
        <v>0</v>
      </c>
      <c r="L21" s="1">
        <f t="shared" si="3"/>
        <v>0</v>
      </c>
      <c r="M21" s="66">
        <v>42</v>
      </c>
      <c r="N21" s="46"/>
      <c r="O21" s="46"/>
      <c r="P21" s="46"/>
      <c r="Q21" s="47"/>
    </row>
    <row r="22" spans="1:17" x14ac:dyDescent="0.2">
      <c r="A22" s="41">
        <v>11</v>
      </c>
      <c r="B22" s="42" t="s">
        <v>46</v>
      </c>
      <c r="C22" s="43">
        <v>10159142</v>
      </c>
      <c r="D22" s="41" t="s">
        <v>33</v>
      </c>
      <c r="E22" s="41">
        <v>1</v>
      </c>
      <c r="F22" s="44">
        <v>12633.75</v>
      </c>
      <c r="G22" s="44">
        <f t="shared" si="0"/>
        <v>12633.75</v>
      </c>
      <c r="H22" s="45"/>
      <c r="I22" s="45"/>
      <c r="J22" s="1">
        <f t="shared" si="1"/>
        <v>0</v>
      </c>
      <c r="K22" s="1">
        <f t="shared" si="2"/>
        <v>0</v>
      </c>
      <c r="L22" s="1">
        <f t="shared" si="3"/>
        <v>0</v>
      </c>
      <c r="M22" s="66">
        <v>290</v>
      </c>
      <c r="N22" s="46"/>
      <c r="O22" s="46"/>
      <c r="P22" s="46"/>
      <c r="Q22" s="47"/>
    </row>
    <row r="23" spans="1:17" x14ac:dyDescent="0.2">
      <c r="A23" s="41">
        <v>12</v>
      </c>
      <c r="B23" s="42" t="s">
        <v>47</v>
      </c>
      <c r="C23" s="43">
        <v>10145247</v>
      </c>
      <c r="D23" s="41" t="s">
        <v>33</v>
      </c>
      <c r="E23" s="41">
        <v>1</v>
      </c>
      <c r="F23" s="44">
        <v>71824.149999999994</v>
      </c>
      <c r="G23" s="44">
        <f t="shared" si="0"/>
        <v>71824.149999999994</v>
      </c>
      <c r="H23" s="45"/>
      <c r="I23" s="45"/>
      <c r="J23" s="1">
        <f t="shared" si="1"/>
        <v>0</v>
      </c>
      <c r="K23" s="1">
        <f t="shared" si="2"/>
        <v>0</v>
      </c>
      <c r="L23" s="1">
        <f t="shared" si="3"/>
        <v>0</v>
      </c>
      <c r="M23" s="66">
        <v>42</v>
      </c>
      <c r="N23" s="46"/>
      <c r="O23" s="46"/>
      <c r="P23" s="46"/>
      <c r="Q23" s="47"/>
    </row>
    <row r="24" spans="1:17" ht="25.5" x14ac:dyDescent="0.2">
      <c r="A24" s="41">
        <v>13</v>
      </c>
      <c r="B24" s="42" t="s">
        <v>48</v>
      </c>
      <c r="C24" s="43">
        <v>10145214</v>
      </c>
      <c r="D24" s="41" t="s">
        <v>33</v>
      </c>
      <c r="E24" s="41">
        <v>1</v>
      </c>
      <c r="F24" s="44">
        <v>38263.769999999997</v>
      </c>
      <c r="G24" s="44">
        <f t="shared" si="0"/>
        <v>38263.769999999997</v>
      </c>
      <c r="H24" s="45"/>
      <c r="I24" s="45"/>
      <c r="J24" s="1">
        <f t="shared" si="1"/>
        <v>0</v>
      </c>
      <c r="K24" s="1">
        <f t="shared" si="2"/>
        <v>0</v>
      </c>
      <c r="L24" s="1">
        <f t="shared" si="3"/>
        <v>0</v>
      </c>
      <c r="M24" s="66">
        <v>42</v>
      </c>
      <c r="N24" s="46"/>
      <c r="O24" s="46"/>
      <c r="P24" s="46"/>
      <c r="Q24" s="47"/>
    </row>
    <row r="25" spans="1:17" ht="25.5" x14ac:dyDescent="0.2">
      <c r="A25" s="41">
        <v>14</v>
      </c>
      <c r="B25" s="42" t="s">
        <v>49</v>
      </c>
      <c r="C25" s="43">
        <v>10134226</v>
      </c>
      <c r="D25" s="41" t="s">
        <v>33</v>
      </c>
      <c r="E25" s="41">
        <v>1</v>
      </c>
      <c r="F25" s="44">
        <v>108747.5</v>
      </c>
      <c r="G25" s="44">
        <f t="shared" si="0"/>
        <v>108747.5</v>
      </c>
      <c r="H25" s="45"/>
      <c r="I25" s="45"/>
      <c r="J25" s="1">
        <f t="shared" si="1"/>
        <v>0</v>
      </c>
      <c r="K25" s="1">
        <f t="shared" si="2"/>
        <v>0</v>
      </c>
      <c r="L25" s="1">
        <f t="shared" si="3"/>
        <v>0</v>
      </c>
      <c r="M25" s="66">
        <v>85</v>
      </c>
      <c r="N25" s="46"/>
      <c r="O25" s="46"/>
      <c r="P25" s="46"/>
      <c r="Q25" s="47"/>
    </row>
    <row r="26" spans="1:17" x14ac:dyDescent="0.2">
      <c r="A26" s="41">
        <v>15</v>
      </c>
      <c r="B26" s="42" t="s">
        <v>50</v>
      </c>
      <c r="C26" s="43">
        <v>10145253</v>
      </c>
      <c r="D26" s="41" t="s">
        <v>33</v>
      </c>
      <c r="E26" s="41">
        <v>1</v>
      </c>
      <c r="F26" s="44">
        <v>81442.8</v>
      </c>
      <c r="G26" s="44">
        <f t="shared" si="0"/>
        <v>81442.8</v>
      </c>
      <c r="H26" s="45"/>
      <c r="I26" s="45"/>
      <c r="J26" s="1">
        <f t="shared" si="1"/>
        <v>0</v>
      </c>
      <c r="K26" s="1">
        <f t="shared" si="2"/>
        <v>0</v>
      </c>
      <c r="L26" s="1">
        <f t="shared" si="3"/>
        <v>0</v>
      </c>
      <c r="M26" s="66">
        <v>42</v>
      </c>
      <c r="N26" s="46"/>
      <c r="O26" s="46"/>
      <c r="P26" s="46"/>
      <c r="Q26" s="47"/>
    </row>
    <row r="27" spans="1:17" x14ac:dyDescent="0.2">
      <c r="A27" s="41">
        <v>16</v>
      </c>
      <c r="B27" s="42" t="s">
        <v>51</v>
      </c>
      <c r="C27" s="43">
        <v>10149276</v>
      </c>
      <c r="D27" s="41" t="s">
        <v>33</v>
      </c>
      <c r="E27" s="41">
        <v>1</v>
      </c>
      <c r="F27" s="44">
        <v>27885</v>
      </c>
      <c r="G27" s="44">
        <f t="shared" si="0"/>
        <v>27885</v>
      </c>
      <c r="H27" s="45"/>
      <c r="I27" s="45"/>
      <c r="J27" s="1">
        <f t="shared" si="1"/>
        <v>0</v>
      </c>
      <c r="K27" s="1">
        <f t="shared" si="2"/>
        <v>0</v>
      </c>
      <c r="L27" s="1">
        <f t="shared" si="3"/>
        <v>0</v>
      </c>
      <c r="M27" s="66">
        <v>14</v>
      </c>
      <c r="N27" s="46"/>
      <c r="O27" s="46"/>
      <c r="P27" s="46"/>
      <c r="Q27" s="47"/>
    </row>
    <row r="28" spans="1:17" x14ac:dyDescent="0.2">
      <c r="A28" s="41">
        <v>17</v>
      </c>
      <c r="B28" s="42" t="s">
        <v>52</v>
      </c>
      <c r="C28" s="43">
        <v>10159141</v>
      </c>
      <c r="D28" s="41" t="s">
        <v>33</v>
      </c>
      <c r="E28" s="41">
        <v>1</v>
      </c>
      <c r="F28" s="44">
        <v>9540</v>
      </c>
      <c r="G28" s="44">
        <f t="shared" si="0"/>
        <v>9540</v>
      </c>
      <c r="H28" s="45"/>
      <c r="I28" s="45"/>
      <c r="J28" s="1">
        <f t="shared" si="1"/>
        <v>0</v>
      </c>
      <c r="K28" s="1">
        <f t="shared" si="2"/>
        <v>0</v>
      </c>
      <c r="L28" s="1">
        <f t="shared" si="3"/>
        <v>0</v>
      </c>
      <c r="M28" s="66">
        <v>290</v>
      </c>
      <c r="N28" s="46"/>
      <c r="O28" s="46"/>
      <c r="P28" s="46"/>
      <c r="Q28" s="47"/>
    </row>
    <row r="29" spans="1:17" x14ac:dyDescent="0.2">
      <c r="A29" s="41">
        <v>18</v>
      </c>
      <c r="B29" s="42" t="s">
        <v>53</v>
      </c>
      <c r="C29" s="43">
        <v>10159097</v>
      </c>
      <c r="D29" s="41" t="s">
        <v>33</v>
      </c>
      <c r="E29" s="41">
        <v>1</v>
      </c>
      <c r="F29" s="44">
        <v>13500</v>
      </c>
      <c r="G29" s="44">
        <f t="shared" si="0"/>
        <v>13500</v>
      </c>
      <c r="H29" s="45"/>
      <c r="I29" s="45"/>
      <c r="J29" s="1">
        <f t="shared" si="1"/>
        <v>0</v>
      </c>
      <c r="K29" s="1">
        <f t="shared" si="2"/>
        <v>0</v>
      </c>
      <c r="L29" s="1">
        <f t="shared" si="3"/>
        <v>0</v>
      </c>
      <c r="M29" s="66">
        <v>290</v>
      </c>
      <c r="N29" s="46"/>
      <c r="O29" s="46"/>
      <c r="P29" s="46"/>
      <c r="Q29" s="47"/>
    </row>
    <row r="30" spans="1:17" ht="25.5" x14ac:dyDescent="0.2">
      <c r="A30" s="41">
        <v>19</v>
      </c>
      <c r="B30" s="42" t="s">
        <v>54</v>
      </c>
      <c r="C30" s="43">
        <v>10159180</v>
      </c>
      <c r="D30" s="41" t="s">
        <v>33</v>
      </c>
      <c r="E30" s="41">
        <v>1</v>
      </c>
      <c r="F30" s="44">
        <v>18808.75</v>
      </c>
      <c r="G30" s="44">
        <f t="shared" si="0"/>
        <v>18808.75</v>
      </c>
      <c r="H30" s="45"/>
      <c r="I30" s="45"/>
      <c r="J30" s="1">
        <f t="shared" si="1"/>
        <v>0</v>
      </c>
      <c r="K30" s="1">
        <f t="shared" si="2"/>
        <v>0</v>
      </c>
      <c r="L30" s="1">
        <f t="shared" si="3"/>
        <v>0</v>
      </c>
      <c r="M30" s="66">
        <v>290</v>
      </c>
      <c r="N30" s="46"/>
      <c r="O30" s="46"/>
      <c r="P30" s="46"/>
      <c r="Q30" s="47"/>
    </row>
    <row r="31" spans="1:17" ht="25.5" x14ac:dyDescent="0.2">
      <c r="A31" s="41">
        <v>20</v>
      </c>
      <c r="B31" s="42" t="s">
        <v>55</v>
      </c>
      <c r="C31" s="43">
        <v>10159095</v>
      </c>
      <c r="D31" s="41" t="s">
        <v>33</v>
      </c>
      <c r="E31" s="41">
        <v>1</v>
      </c>
      <c r="F31" s="44">
        <v>16611.25</v>
      </c>
      <c r="G31" s="44">
        <f t="shared" si="0"/>
        <v>16611.25</v>
      </c>
      <c r="H31" s="45"/>
      <c r="I31" s="45"/>
      <c r="J31" s="1">
        <f t="shared" si="1"/>
        <v>0</v>
      </c>
      <c r="K31" s="1">
        <f t="shared" si="2"/>
        <v>0</v>
      </c>
      <c r="L31" s="1">
        <f t="shared" si="3"/>
        <v>0</v>
      </c>
      <c r="M31" s="66">
        <v>290</v>
      </c>
      <c r="N31" s="46"/>
      <c r="O31" s="46"/>
      <c r="P31" s="46"/>
      <c r="Q31" s="47"/>
    </row>
    <row r="32" spans="1:17" x14ac:dyDescent="0.2">
      <c r="A32" s="41">
        <v>21</v>
      </c>
      <c r="B32" s="42" t="s">
        <v>56</v>
      </c>
      <c r="C32" s="43">
        <v>102009918</v>
      </c>
      <c r="D32" s="41" t="s">
        <v>33</v>
      </c>
      <c r="E32" s="41">
        <v>1</v>
      </c>
      <c r="F32" s="44">
        <v>6387.71</v>
      </c>
      <c r="G32" s="44">
        <f t="shared" si="0"/>
        <v>6387.71</v>
      </c>
      <c r="H32" s="45"/>
      <c r="I32" s="45"/>
      <c r="J32" s="1">
        <f t="shared" si="1"/>
        <v>0</v>
      </c>
      <c r="K32" s="1">
        <f t="shared" si="2"/>
        <v>0</v>
      </c>
      <c r="L32" s="1">
        <f t="shared" si="3"/>
        <v>0</v>
      </c>
      <c r="M32" s="66">
        <v>42</v>
      </c>
      <c r="N32" s="46"/>
      <c r="O32" s="46"/>
      <c r="P32" s="46"/>
      <c r="Q32" s="47"/>
    </row>
    <row r="33" spans="1:17" ht="25.5" x14ac:dyDescent="0.2">
      <c r="A33" s="41">
        <v>22</v>
      </c>
      <c r="B33" s="42" t="s">
        <v>57</v>
      </c>
      <c r="C33" s="43">
        <v>102002371</v>
      </c>
      <c r="D33" s="41" t="s">
        <v>33</v>
      </c>
      <c r="E33" s="41">
        <v>1</v>
      </c>
      <c r="F33" s="44">
        <v>3792457.5</v>
      </c>
      <c r="G33" s="44">
        <f t="shared" si="0"/>
        <v>3792457.5</v>
      </c>
      <c r="H33" s="45"/>
      <c r="I33" s="45"/>
      <c r="J33" s="1">
        <f t="shared" si="1"/>
        <v>0</v>
      </c>
      <c r="K33" s="1">
        <f t="shared" si="2"/>
        <v>0</v>
      </c>
      <c r="L33" s="1">
        <f t="shared" si="3"/>
        <v>0</v>
      </c>
      <c r="M33" s="66">
        <v>290</v>
      </c>
      <c r="N33" s="46"/>
      <c r="O33" s="46"/>
      <c r="P33" s="46"/>
      <c r="Q33" s="47"/>
    </row>
    <row r="34" spans="1:17" ht="25.5" x14ac:dyDescent="0.2">
      <c r="A34" s="41">
        <v>23</v>
      </c>
      <c r="B34" s="42" t="s">
        <v>58</v>
      </c>
      <c r="C34" s="43">
        <v>10159098</v>
      </c>
      <c r="D34" s="41" t="s">
        <v>33</v>
      </c>
      <c r="E34" s="41">
        <v>1</v>
      </c>
      <c r="F34" s="44">
        <v>14966.25</v>
      </c>
      <c r="G34" s="44">
        <f t="shared" si="0"/>
        <v>14966.25</v>
      </c>
      <c r="H34" s="45"/>
      <c r="I34" s="45"/>
      <c r="J34" s="1">
        <f t="shared" si="1"/>
        <v>0</v>
      </c>
      <c r="K34" s="1">
        <f t="shared" si="2"/>
        <v>0</v>
      </c>
      <c r="L34" s="1">
        <f t="shared" si="3"/>
        <v>0</v>
      </c>
      <c r="M34" s="66">
        <v>290</v>
      </c>
      <c r="N34" s="46"/>
      <c r="O34" s="46"/>
      <c r="P34" s="46"/>
      <c r="Q34" s="47"/>
    </row>
    <row r="35" spans="1:17" x14ac:dyDescent="0.2">
      <c r="A35" s="41">
        <v>24</v>
      </c>
      <c r="B35" s="42" t="s">
        <v>59</v>
      </c>
      <c r="C35" s="43">
        <v>102003128</v>
      </c>
      <c r="D35" s="41" t="s">
        <v>33</v>
      </c>
      <c r="E35" s="41">
        <v>1</v>
      </c>
      <c r="F35" s="44">
        <v>16219.28</v>
      </c>
      <c r="G35" s="44">
        <f t="shared" si="0"/>
        <v>16219.28</v>
      </c>
      <c r="H35" s="45"/>
      <c r="I35" s="45"/>
      <c r="J35" s="1">
        <f t="shared" si="1"/>
        <v>0</v>
      </c>
      <c r="K35" s="1">
        <f t="shared" si="2"/>
        <v>0</v>
      </c>
      <c r="L35" s="1">
        <f t="shared" si="3"/>
        <v>0</v>
      </c>
      <c r="M35" s="66">
        <v>28</v>
      </c>
      <c r="N35" s="46"/>
      <c r="O35" s="46"/>
      <c r="P35" s="46"/>
      <c r="Q35" s="47"/>
    </row>
    <row r="36" spans="1:17" x14ac:dyDescent="0.2">
      <c r="A36" s="41">
        <v>25</v>
      </c>
      <c r="B36" s="42" t="s">
        <v>60</v>
      </c>
      <c r="C36" s="43">
        <v>102003117</v>
      </c>
      <c r="D36" s="41" t="s">
        <v>33</v>
      </c>
      <c r="E36" s="41">
        <v>1</v>
      </c>
      <c r="F36" s="44">
        <v>14656.78</v>
      </c>
      <c r="G36" s="44">
        <f t="shared" si="0"/>
        <v>14656.78</v>
      </c>
      <c r="H36" s="45"/>
      <c r="I36" s="45"/>
      <c r="J36" s="1">
        <f t="shared" si="1"/>
        <v>0</v>
      </c>
      <c r="K36" s="1">
        <f t="shared" si="2"/>
        <v>0</v>
      </c>
      <c r="L36" s="1">
        <f t="shared" si="3"/>
        <v>0</v>
      </c>
      <c r="M36" s="66">
        <v>28</v>
      </c>
      <c r="N36" s="46"/>
      <c r="O36" s="46"/>
      <c r="P36" s="46"/>
      <c r="Q36" s="47"/>
    </row>
    <row r="37" spans="1:17" x14ac:dyDescent="0.2">
      <c r="A37" s="41">
        <v>26</v>
      </c>
      <c r="B37" s="42" t="s">
        <v>61</v>
      </c>
      <c r="C37" s="43">
        <v>102003244</v>
      </c>
      <c r="D37" s="41" t="s">
        <v>33</v>
      </c>
      <c r="E37" s="41">
        <v>1</v>
      </c>
      <c r="F37" s="44">
        <v>5676.91</v>
      </c>
      <c r="G37" s="44">
        <f t="shared" si="0"/>
        <v>5676.91</v>
      </c>
      <c r="H37" s="45"/>
      <c r="I37" s="45"/>
      <c r="J37" s="1">
        <f t="shared" si="1"/>
        <v>0</v>
      </c>
      <c r="K37" s="1">
        <f t="shared" si="2"/>
        <v>0</v>
      </c>
      <c r="L37" s="1">
        <f t="shared" si="3"/>
        <v>0</v>
      </c>
      <c r="M37" s="66">
        <v>28</v>
      </c>
      <c r="N37" s="46"/>
      <c r="O37" s="46"/>
      <c r="P37" s="46"/>
      <c r="Q37" s="47"/>
    </row>
    <row r="38" spans="1:17" x14ac:dyDescent="0.2">
      <c r="A38" s="16"/>
      <c r="B38" s="17"/>
      <c r="C38" s="18"/>
      <c r="D38" s="16"/>
      <c r="E38" s="19"/>
      <c r="F38" s="20" t="s">
        <v>22</v>
      </c>
      <c r="G38" s="20">
        <f>SUM(G12:G37)</f>
        <v>4734019.870000001</v>
      </c>
      <c r="H38" s="20"/>
      <c r="I38" s="20"/>
      <c r="J38" s="20"/>
      <c r="K38" s="20"/>
      <c r="L38" s="20"/>
      <c r="M38" s="74"/>
      <c r="N38" s="21"/>
      <c r="O38" s="21"/>
      <c r="P38" s="21"/>
      <c r="Q38" s="48"/>
    </row>
    <row r="39" spans="1:17" x14ac:dyDescent="0.2">
      <c r="A39" s="16"/>
      <c r="B39" s="17"/>
      <c r="C39" s="18"/>
      <c r="D39" s="16"/>
      <c r="E39" s="19"/>
      <c r="F39" s="38"/>
      <c r="G39" s="38"/>
      <c r="H39" s="20"/>
      <c r="I39" s="20"/>
      <c r="J39" s="20"/>
      <c r="K39" s="22"/>
      <c r="L39" s="22"/>
      <c r="M39" s="67"/>
      <c r="N39" s="21"/>
      <c r="O39" s="21"/>
      <c r="P39" s="21"/>
      <c r="Q39" s="48"/>
    </row>
    <row r="40" spans="1:17" x14ac:dyDescent="0.2">
      <c r="A40" s="16"/>
      <c r="B40" s="17"/>
      <c r="C40" s="18"/>
      <c r="D40" s="16"/>
      <c r="E40" s="19"/>
      <c r="F40" s="38"/>
      <c r="G40" s="38"/>
      <c r="H40" s="20"/>
      <c r="I40" s="20"/>
      <c r="J40" s="20"/>
      <c r="K40" s="22"/>
      <c r="L40" s="22"/>
      <c r="M40" s="67"/>
      <c r="N40" s="21"/>
      <c r="O40" s="21"/>
      <c r="P40" s="21"/>
      <c r="Q40" s="48"/>
    </row>
    <row r="41" spans="1:17" x14ac:dyDescent="0.2">
      <c r="A41" s="16"/>
      <c r="B41" s="17"/>
      <c r="C41" s="18"/>
      <c r="D41" s="16"/>
      <c r="E41" s="19"/>
      <c r="F41" s="38"/>
      <c r="G41" s="38"/>
      <c r="H41" s="20"/>
      <c r="I41" s="20"/>
      <c r="J41" s="20"/>
      <c r="K41" s="22"/>
      <c r="L41" s="22"/>
      <c r="M41" s="67"/>
      <c r="N41" s="21"/>
      <c r="O41" s="21"/>
      <c r="P41" s="21"/>
      <c r="Q41" s="48"/>
    </row>
    <row r="42" spans="1:17" x14ac:dyDescent="0.2">
      <c r="A42" s="23" t="s">
        <v>62</v>
      </c>
      <c r="B42" s="17"/>
      <c r="C42" s="20">
        <v>6439066.5700000003</v>
      </c>
      <c r="D42" s="16"/>
      <c r="E42" s="19"/>
      <c r="F42" s="38"/>
      <c r="G42" s="38"/>
      <c r="H42" s="20"/>
      <c r="I42" s="20"/>
      <c r="J42" s="20"/>
      <c r="K42" s="22"/>
      <c r="L42" s="22"/>
      <c r="M42" s="67"/>
      <c r="N42" s="21"/>
      <c r="O42" s="21"/>
      <c r="P42" s="21"/>
      <c r="Q42" s="48"/>
    </row>
    <row r="43" spans="1:17" x14ac:dyDescent="0.2">
      <c r="A43" s="23" t="s">
        <v>23</v>
      </c>
      <c r="B43" s="23"/>
      <c r="C43" s="20">
        <f>C42*1.18</f>
        <v>7598098.5526000001</v>
      </c>
      <c r="D43" s="5"/>
      <c r="E43" s="8"/>
      <c r="F43" s="39"/>
      <c r="G43" s="40"/>
      <c r="H43" s="8"/>
      <c r="I43" s="8"/>
      <c r="J43" s="24"/>
      <c r="K43" s="24"/>
      <c r="L43" s="24"/>
      <c r="M43" s="63"/>
      <c r="N43" s="3"/>
      <c r="O43" s="3"/>
      <c r="P43" s="3"/>
      <c r="Q43" s="48"/>
    </row>
    <row r="44" spans="1:17" x14ac:dyDescent="0.2">
      <c r="A44" s="5"/>
      <c r="B44" s="5"/>
      <c r="C44" s="5"/>
      <c r="D44" s="5"/>
      <c r="E44" s="6"/>
      <c r="F44" s="7"/>
      <c r="G44" s="8"/>
      <c r="H44" s="8"/>
      <c r="I44" s="8"/>
      <c r="J44" s="24"/>
      <c r="K44" s="24"/>
      <c r="L44" s="24"/>
      <c r="M44" s="63"/>
      <c r="N44" s="3"/>
      <c r="O44" s="3"/>
      <c r="P44" s="3"/>
      <c r="Q44" s="48"/>
    </row>
    <row r="45" spans="1:17" x14ac:dyDescent="0.2">
      <c r="A45" s="25" t="s">
        <v>24</v>
      </c>
      <c r="B45" s="25"/>
      <c r="C45" s="25"/>
      <c r="D45" s="25"/>
      <c r="E45" s="25"/>
      <c r="F45" s="25"/>
      <c r="G45" s="25"/>
      <c r="H45" s="25"/>
      <c r="I45" s="25"/>
      <c r="J45" s="24"/>
      <c r="K45" s="24"/>
      <c r="L45" s="24"/>
      <c r="M45" s="63"/>
      <c r="N45" s="3"/>
      <c r="O45" s="3"/>
      <c r="P45" s="3"/>
      <c r="Q45" s="48"/>
    </row>
    <row r="46" spans="1:17" x14ac:dyDescent="0.2">
      <c r="A46" s="25" t="s">
        <v>25</v>
      </c>
      <c r="B46" s="25"/>
      <c r="C46" s="25"/>
      <c r="D46" s="25"/>
      <c r="E46" s="25"/>
      <c r="F46" s="25"/>
      <c r="G46" s="25"/>
      <c r="H46" s="25"/>
      <c r="I46" s="25"/>
      <c r="J46" s="24"/>
      <c r="K46" s="24"/>
      <c r="L46" s="24"/>
      <c r="M46" s="63"/>
      <c r="N46" s="3"/>
      <c r="O46" s="3"/>
      <c r="P46" s="3"/>
      <c r="Q46" s="48"/>
    </row>
    <row r="47" spans="1:17" x14ac:dyDescent="0.2">
      <c r="A47" s="25" t="s">
        <v>26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68"/>
      <c r="N47" s="25"/>
      <c r="O47" s="25"/>
      <c r="P47" s="3"/>
      <c r="Q47" s="48"/>
    </row>
    <row r="48" spans="1:17" x14ac:dyDescent="0.2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68"/>
      <c r="N48" s="25"/>
      <c r="O48" s="25"/>
      <c r="P48" s="3"/>
      <c r="Q48" s="48"/>
    </row>
    <row r="49" spans="1:17" x14ac:dyDescent="0.2">
      <c r="A49" s="25" t="s">
        <v>27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68"/>
      <c r="N49" s="25"/>
      <c r="O49" s="25"/>
      <c r="P49" s="3"/>
      <c r="Q49" s="48"/>
    </row>
    <row r="50" spans="1:17" x14ac:dyDescent="0.2">
      <c r="A50" s="26"/>
      <c r="B50" s="26"/>
      <c r="C50" s="26"/>
      <c r="D50" s="26"/>
      <c r="E50" s="26"/>
      <c r="F50" s="27"/>
      <c r="G50" s="27"/>
      <c r="H50" s="27"/>
      <c r="I50" s="27"/>
      <c r="J50" s="27"/>
      <c r="K50" s="27"/>
      <c r="L50" s="27"/>
      <c r="M50" s="69"/>
      <c r="N50" s="26"/>
      <c r="O50" s="26"/>
      <c r="P50" s="26"/>
      <c r="Q50" s="48"/>
    </row>
    <row r="51" spans="1:17" x14ac:dyDescent="0.2">
      <c r="A51" s="28" t="s">
        <v>28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70"/>
      <c r="N51" s="28"/>
      <c r="O51" s="28"/>
      <c r="P51" s="3"/>
      <c r="Q51" s="48"/>
    </row>
    <row r="52" spans="1:17" x14ac:dyDescent="0.2">
      <c r="A52" s="29" t="s">
        <v>29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71"/>
      <c r="N52" s="29"/>
      <c r="O52" s="32"/>
      <c r="P52" s="3"/>
      <c r="Q52" s="48"/>
    </row>
    <row r="53" spans="1:17" x14ac:dyDescent="0.2">
      <c r="A53" s="26"/>
      <c r="B53" s="26"/>
      <c r="C53" s="26"/>
      <c r="D53" s="26"/>
      <c r="E53" s="26"/>
      <c r="F53" s="27"/>
      <c r="G53" s="27"/>
      <c r="H53" s="27"/>
      <c r="I53" s="27"/>
      <c r="J53" s="27"/>
      <c r="K53" s="27"/>
      <c r="L53" s="27"/>
      <c r="M53" s="69"/>
      <c r="N53" s="26"/>
      <c r="O53" s="26"/>
      <c r="P53" s="26"/>
      <c r="Q53" s="48"/>
    </row>
    <row r="54" spans="1:17" x14ac:dyDescent="0.2">
      <c r="A54" s="30"/>
      <c r="B54" s="30"/>
      <c r="C54" s="30"/>
      <c r="D54" s="30"/>
      <c r="E54" s="30"/>
      <c r="F54" s="31"/>
      <c r="G54" s="31"/>
      <c r="H54" s="31"/>
      <c r="I54" s="31"/>
      <c r="J54" s="31"/>
      <c r="K54" s="31"/>
      <c r="L54" s="31"/>
      <c r="M54" s="72"/>
      <c r="N54" s="30"/>
      <c r="O54" s="30"/>
      <c r="P54" s="30"/>
      <c r="Q54" s="48"/>
    </row>
    <row r="55" spans="1:17" x14ac:dyDescent="0.2">
      <c r="A55" s="26"/>
      <c r="B55" s="26"/>
      <c r="C55" s="26"/>
      <c r="D55" s="26"/>
      <c r="E55" s="26"/>
      <c r="F55" s="27"/>
      <c r="G55" s="27"/>
      <c r="H55" s="27"/>
      <c r="I55" s="27"/>
      <c r="J55" s="9"/>
      <c r="K55" s="9"/>
      <c r="L55" s="9"/>
      <c r="M55" s="64"/>
      <c r="N55" s="2"/>
      <c r="O55" s="2"/>
      <c r="P55" s="2"/>
      <c r="Q55" s="48"/>
    </row>
    <row r="56" spans="1:17" x14ac:dyDescent="0.2">
      <c r="A56" s="80" t="s">
        <v>30</v>
      </c>
      <c r="B56" s="80"/>
      <c r="C56" s="80"/>
      <c r="D56" s="80"/>
      <c r="E56" s="80"/>
      <c r="F56" s="80"/>
      <c r="G56" s="8"/>
      <c r="H56" s="8"/>
      <c r="I56" s="8"/>
      <c r="J56" s="9"/>
      <c r="K56" s="9"/>
      <c r="L56" s="9"/>
      <c r="M56" s="64"/>
      <c r="N56" s="2"/>
      <c r="O56" s="2"/>
      <c r="P56" s="2"/>
      <c r="Q56" s="48"/>
    </row>
    <row r="57" spans="1:17" ht="15.75" x14ac:dyDescent="0.2">
      <c r="A57" s="77" t="s">
        <v>31</v>
      </c>
      <c r="B57" s="77"/>
      <c r="C57" s="77"/>
      <c r="D57" s="77"/>
      <c r="E57" s="77"/>
      <c r="F57" s="77"/>
      <c r="G57" s="8"/>
      <c r="H57" s="8"/>
      <c r="I57" s="8"/>
      <c r="J57" s="9"/>
      <c r="K57" s="9"/>
      <c r="L57" s="9"/>
      <c r="M57" s="64"/>
      <c r="N57" s="2"/>
      <c r="O57" s="2"/>
      <c r="P57" s="2"/>
      <c r="Q57" s="48"/>
    </row>
    <row r="58" spans="1:17" x14ac:dyDescent="0.2">
      <c r="A58" s="80" t="s">
        <v>30</v>
      </c>
      <c r="B58" s="80"/>
      <c r="C58" s="80"/>
      <c r="D58" s="80"/>
      <c r="E58" s="80"/>
      <c r="F58" s="80"/>
      <c r="G58" s="8"/>
      <c r="H58" s="8"/>
      <c r="I58" s="8"/>
      <c r="J58" s="9"/>
      <c r="K58" s="9"/>
      <c r="L58" s="9"/>
      <c r="M58" s="64"/>
      <c r="N58" s="2"/>
      <c r="O58" s="2"/>
      <c r="P58" s="2"/>
      <c r="Q58" s="48"/>
    </row>
    <row r="59" spans="1:17" ht="15.75" x14ac:dyDescent="0.2">
      <c r="A59" s="77" t="s">
        <v>32</v>
      </c>
      <c r="B59" s="77"/>
      <c r="C59" s="77"/>
      <c r="D59" s="77"/>
      <c r="E59" s="77"/>
      <c r="F59" s="7"/>
      <c r="G59" s="8"/>
      <c r="H59" s="8"/>
      <c r="I59" s="8"/>
      <c r="J59" s="9"/>
      <c r="K59" s="9"/>
      <c r="L59" s="9"/>
      <c r="M59" s="64"/>
      <c r="N59" s="2"/>
      <c r="O59" s="2"/>
      <c r="P59" s="2"/>
      <c r="Q59" s="48"/>
    </row>
    <row r="60" spans="1:17" x14ac:dyDescent="0.2">
      <c r="A60" s="5"/>
      <c r="B60" s="5"/>
      <c r="C60" s="5"/>
      <c r="D60" s="5"/>
      <c r="E60" s="6"/>
      <c r="F60" s="7"/>
      <c r="G60" s="7"/>
      <c r="H60" s="8"/>
      <c r="I60" s="8"/>
      <c r="J60" s="8"/>
      <c r="K60" s="9"/>
      <c r="L60" s="9"/>
      <c r="M60" s="64"/>
      <c r="N60" s="2"/>
      <c r="O60" s="2"/>
      <c r="P60" s="2"/>
      <c r="Q60" s="48"/>
    </row>
    <row r="61" spans="1:17" x14ac:dyDescent="0.2">
      <c r="A61" s="5"/>
      <c r="B61" s="5"/>
      <c r="C61" s="5"/>
      <c r="D61" s="5"/>
      <c r="E61" s="6"/>
      <c r="F61" s="7"/>
      <c r="G61" s="7"/>
      <c r="H61" s="8"/>
      <c r="I61" s="8"/>
      <c r="J61" s="8"/>
      <c r="K61" s="9"/>
      <c r="L61" s="9"/>
      <c r="M61" s="64"/>
      <c r="N61" s="2"/>
      <c r="O61" s="2"/>
      <c r="P61" s="2"/>
      <c r="Q61" s="48"/>
    </row>
    <row r="62" spans="1:17" x14ac:dyDescent="0.2">
      <c r="Q62" s="48"/>
    </row>
    <row r="63" spans="1:17" x14ac:dyDescent="0.2">
      <c r="Q63" s="48"/>
    </row>
    <row r="64" spans="1:17" x14ac:dyDescent="0.2">
      <c r="Q64" s="48"/>
    </row>
    <row r="65" spans="17:17" x14ac:dyDescent="0.2">
      <c r="Q65" s="48"/>
    </row>
    <row r="66" spans="17:17" x14ac:dyDescent="0.2">
      <c r="Q66" s="48"/>
    </row>
    <row r="67" spans="17:17" x14ac:dyDescent="0.2">
      <c r="Q67" s="48"/>
    </row>
    <row r="68" spans="17:17" x14ac:dyDescent="0.2">
      <c r="Q68" s="48"/>
    </row>
    <row r="69" spans="17:17" x14ac:dyDescent="0.2">
      <c r="Q69" s="48"/>
    </row>
    <row r="70" spans="17:17" x14ac:dyDescent="0.2">
      <c r="Q70" s="48"/>
    </row>
    <row r="71" spans="17:17" x14ac:dyDescent="0.2">
      <c r="Q71" s="48"/>
    </row>
    <row r="72" spans="17:17" x14ac:dyDescent="0.2">
      <c r="Q72" s="48"/>
    </row>
    <row r="73" spans="17:17" x14ac:dyDescent="0.2">
      <c r="Q73" s="48"/>
    </row>
    <row r="74" spans="17:17" x14ac:dyDescent="0.2">
      <c r="Q74" s="48"/>
    </row>
    <row r="75" spans="17:17" x14ac:dyDescent="0.2">
      <c r="Q75" s="48"/>
    </row>
    <row r="76" spans="17:17" x14ac:dyDescent="0.2">
      <c r="Q76" s="48"/>
    </row>
    <row r="77" spans="17:17" x14ac:dyDescent="0.2">
      <c r="Q77" s="48"/>
    </row>
    <row r="78" spans="17:17" x14ac:dyDescent="0.2">
      <c r="Q78" s="48"/>
    </row>
    <row r="79" spans="17:17" x14ac:dyDescent="0.2">
      <c r="Q79" s="48"/>
    </row>
    <row r="80" spans="17:17" x14ac:dyDescent="0.2">
      <c r="Q80" s="48"/>
    </row>
    <row r="81" spans="17:17" x14ac:dyDescent="0.2">
      <c r="Q81" s="48"/>
    </row>
  </sheetData>
  <autoFilter ref="A11:Q38"/>
  <mergeCells count="7">
    <mergeCell ref="A59:E59"/>
    <mergeCell ref="A4:P4"/>
    <mergeCell ref="A6:P6"/>
    <mergeCell ref="A8:P8"/>
    <mergeCell ref="A56:F56"/>
    <mergeCell ref="A57:F57"/>
    <mergeCell ref="A58:F58"/>
  </mergeCells>
  <pageMargins left="0" right="0" top="0" bottom="0" header="0.31496062992125984" footer="0.31496062992125984"/>
  <pageSetup paperSize="9" scale="5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2"/>
  <sheetViews>
    <sheetView tabSelected="1" view="pageBreakPreview" topLeftCell="A22" zoomScale="90" zoomScaleNormal="85" zoomScaleSheetLayoutView="90" workbookViewId="0">
      <selection activeCell="T11" sqref="T11"/>
    </sheetView>
  </sheetViews>
  <sheetFormatPr defaultRowHeight="12.75" x14ac:dyDescent="0.2"/>
  <cols>
    <col min="1" max="1" width="7.5703125" style="33" customWidth="1"/>
    <col min="2" max="2" width="55.42578125" style="33" customWidth="1"/>
    <col min="3" max="3" width="15.7109375" style="33" customWidth="1"/>
    <col min="4" max="4" width="9.140625" style="33"/>
    <col min="5" max="5" width="10.42578125" style="33" customWidth="1"/>
    <col min="6" max="7" width="14.7109375" style="33" customWidth="1"/>
    <col min="8" max="9" width="15.7109375" style="33" customWidth="1"/>
    <col min="10" max="10" width="14.140625" style="33" customWidth="1"/>
    <col min="11" max="11" width="12" style="33" customWidth="1"/>
    <col min="12" max="12" width="12.140625" style="33" customWidth="1"/>
    <col min="13" max="13" width="17.5703125" style="73" customWidth="1"/>
    <col min="14" max="14" width="17.5703125" style="33" customWidth="1"/>
    <col min="15" max="15" width="13" style="33" customWidth="1"/>
    <col min="16" max="16" width="14.28515625" style="33" customWidth="1"/>
    <col min="17" max="17" width="17.42578125" customWidth="1"/>
    <col min="18" max="16384" width="9.140625" style="33"/>
  </cols>
  <sheetData>
    <row r="1" spans="1:17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M1" s="83" t="s">
        <v>3</v>
      </c>
      <c r="N1" s="83"/>
      <c r="O1" s="83"/>
      <c r="P1" s="83"/>
      <c r="Q1" s="83"/>
    </row>
    <row r="2" spans="1:17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M2" s="83" t="s">
        <v>4</v>
      </c>
      <c r="N2" s="83"/>
      <c r="O2" s="83"/>
      <c r="P2" s="83"/>
      <c r="Q2" s="83"/>
    </row>
    <row r="3" spans="1:17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64"/>
      <c r="N3" s="2"/>
      <c r="O3" s="2"/>
      <c r="P3" s="2"/>
    </row>
    <row r="4" spans="1:17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17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64"/>
      <c r="N5" s="2"/>
      <c r="O5" s="2"/>
      <c r="P5" s="2"/>
    </row>
    <row r="6" spans="1:17" x14ac:dyDescent="0.2">
      <c r="A6" s="78" t="s">
        <v>35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7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64"/>
      <c r="N7" s="2"/>
      <c r="O7" s="2"/>
      <c r="P7" s="2"/>
    </row>
    <row r="8" spans="1:17" x14ac:dyDescent="0.2">
      <c r="A8" s="78" t="s">
        <v>63</v>
      </c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</row>
    <row r="9" spans="1:17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64"/>
      <c r="N9" s="2"/>
      <c r="O9" s="2"/>
      <c r="P9" s="2"/>
    </row>
    <row r="10" spans="1:17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4" t="s">
        <v>13</v>
      </c>
      <c r="K10" s="14" t="s">
        <v>14</v>
      </c>
      <c r="L10" s="14" t="s">
        <v>15</v>
      </c>
      <c r="M10" s="75" t="s">
        <v>65</v>
      </c>
      <c r="N10" s="11" t="s">
        <v>16</v>
      </c>
      <c r="O10" s="11" t="s">
        <v>34</v>
      </c>
      <c r="P10" s="11" t="s">
        <v>17</v>
      </c>
      <c r="Q10" s="15" t="s">
        <v>64</v>
      </c>
    </row>
    <row r="11" spans="1:17" ht="25.5" x14ac:dyDescent="0.2">
      <c r="A11" s="34">
        <v>1</v>
      </c>
      <c r="B11" s="34">
        <v>2</v>
      </c>
      <c r="C11" s="35">
        <v>3</v>
      </c>
      <c r="D11" s="34">
        <v>4</v>
      </c>
      <c r="E11" s="34">
        <v>5</v>
      </c>
      <c r="F11" s="34">
        <v>6</v>
      </c>
      <c r="G11" s="36" t="s">
        <v>18</v>
      </c>
      <c r="H11" s="37">
        <v>8</v>
      </c>
      <c r="I11" s="37">
        <v>9</v>
      </c>
      <c r="J11" s="36" t="s">
        <v>19</v>
      </c>
      <c r="K11" s="36" t="s">
        <v>20</v>
      </c>
      <c r="L11" s="36" t="s">
        <v>21</v>
      </c>
      <c r="M11" s="65">
        <v>13</v>
      </c>
      <c r="N11" s="34">
        <v>14</v>
      </c>
      <c r="O11" s="37">
        <v>15</v>
      </c>
      <c r="P11" s="34">
        <v>16</v>
      </c>
      <c r="Q11" s="37">
        <v>17</v>
      </c>
    </row>
    <row r="12" spans="1:17" ht="26.1" customHeight="1" x14ac:dyDescent="0.2">
      <c r="A12" s="41">
        <v>1</v>
      </c>
      <c r="B12" s="42" t="s">
        <v>36</v>
      </c>
      <c r="C12" s="43">
        <v>10148160</v>
      </c>
      <c r="D12" s="41" t="s">
        <v>33</v>
      </c>
      <c r="E12" s="41">
        <v>1</v>
      </c>
      <c r="F12" s="44">
        <v>28130</v>
      </c>
      <c r="G12" s="44">
        <f>F12*E12</f>
        <v>28130</v>
      </c>
      <c r="H12" s="45"/>
      <c r="I12" s="45"/>
      <c r="J12" s="1">
        <f>ROUND(I12*1.18,2)</f>
        <v>0</v>
      </c>
      <c r="K12" s="1">
        <f>ROUND(E12*I12,2)</f>
        <v>0</v>
      </c>
      <c r="L12" s="1">
        <f>ROUND(E12*J12,2)</f>
        <v>0</v>
      </c>
      <c r="M12" s="66">
        <v>85</v>
      </c>
      <c r="N12" s="46"/>
      <c r="O12" s="46"/>
      <c r="P12" s="46"/>
      <c r="Q12" s="47"/>
    </row>
    <row r="13" spans="1:17" ht="26.1" customHeight="1" x14ac:dyDescent="0.2">
      <c r="A13" s="41">
        <v>2</v>
      </c>
      <c r="B13" s="42" t="s">
        <v>37</v>
      </c>
      <c r="C13" s="43">
        <v>10159178</v>
      </c>
      <c r="D13" s="41" t="s">
        <v>33</v>
      </c>
      <c r="E13" s="41">
        <v>1</v>
      </c>
      <c r="F13" s="44">
        <v>28306.25</v>
      </c>
      <c r="G13" s="44">
        <f t="shared" ref="G13:G37" si="0">F13*E13</f>
        <v>28306.25</v>
      </c>
      <c r="H13" s="45"/>
      <c r="I13" s="45"/>
      <c r="J13" s="1">
        <f t="shared" ref="J13:J37" si="1">ROUND(I13*1.18,2)</f>
        <v>0</v>
      </c>
      <c r="K13" s="1">
        <f t="shared" ref="K13:K37" si="2">ROUND(E13*I13,2)</f>
        <v>0</v>
      </c>
      <c r="L13" s="1">
        <f t="shared" ref="L13:L37" si="3">ROUND(E13*J13,2)</f>
        <v>0</v>
      </c>
      <c r="M13" s="66">
        <v>290</v>
      </c>
      <c r="N13" s="46"/>
      <c r="O13" s="46"/>
      <c r="P13" s="46"/>
      <c r="Q13" s="47"/>
    </row>
    <row r="14" spans="1:17" ht="26.1" customHeight="1" x14ac:dyDescent="0.2">
      <c r="A14" s="41">
        <v>3</v>
      </c>
      <c r="B14" s="42" t="s">
        <v>38</v>
      </c>
      <c r="C14" s="43">
        <v>10159096</v>
      </c>
      <c r="D14" s="41" t="s">
        <v>33</v>
      </c>
      <c r="E14" s="41">
        <v>1</v>
      </c>
      <c r="F14" s="44">
        <v>80396.25</v>
      </c>
      <c r="G14" s="44">
        <f t="shared" si="0"/>
        <v>80396.25</v>
      </c>
      <c r="H14" s="45"/>
      <c r="I14" s="45"/>
      <c r="J14" s="1">
        <f t="shared" si="1"/>
        <v>0</v>
      </c>
      <c r="K14" s="1">
        <f t="shared" si="2"/>
        <v>0</v>
      </c>
      <c r="L14" s="1">
        <f t="shared" si="3"/>
        <v>0</v>
      </c>
      <c r="M14" s="66">
        <v>290</v>
      </c>
      <c r="N14" s="46"/>
      <c r="O14" s="46"/>
      <c r="P14" s="46"/>
      <c r="Q14" s="47"/>
    </row>
    <row r="15" spans="1:17" ht="26.1" customHeight="1" x14ac:dyDescent="0.2">
      <c r="A15" s="41">
        <v>4</v>
      </c>
      <c r="B15" s="42" t="s">
        <v>39</v>
      </c>
      <c r="C15" s="43">
        <v>10145215</v>
      </c>
      <c r="D15" s="41" t="s">
        <v>33</v>
      </c>
      <c r="E15" s="41">
        <v>1</v>
      </c>
      <c r="F15" s="44">
        <v>28099.58</v>
      </c>
      <c r="G15" s="44">
        <f t="shared" si="0"/>
        <v>28099.58</v>
      </c>
      <c r="H15" s="45"/>
      <c r="I15" s="45"/>
      <c r="J15" s="1">
        <f t="shared" si="1"/>
        <v>0</v>
      </c>
      <c r="K15" s="1">
        <f t="shared" si="2"/>
        <v>0</v>
      </c>
      <c r="L15" s="1">
        <f t="shared" si="3"/>
        <v>0</v>
      </c>
      <c r="M15" s="66">
        <v>42</v>
      </c>
      <c r="N15" s="46"/>
      <c r="O15" s="46"/>
      <c r="P15" s="46"/>
      <c r="Q15" s="47"/>
    </row>
    <row r="16" spans="1:17" ht="26.1" customHeight="1" x14ac:dyDescent="0.2">
      <c r="A16" s="41">
        <v>5</v>
      </c>
      <c r="B16" s="42" t="s">
        <v>40</v>
      </c>
      <c r="C16" s="43">
        <v>10131839</v>
      </c>
      <c r="D16" s="41" t="s">
        <v>33</v>
      </c>
      <c r="E16" s="41">
        <v>1</v>
      </c>
      <c r="F16" s="44">
        <v>79370</v>
      </c>
      <c r="G16" s="44">
        <f t="shared" si="0"/>
        <v>79370</v>
      </c>
      <c r="H16" s="45"/>
      <c r="I16" s="45"/>
      <c r="J16" s="1">
        <f t="shared" si="1"/>
        <v>0</v>
      </c>
      <c r="K16" s="1">
        <f t="shared" si="2"/>
        <v>0</v>
      </c>
      <c r="L16" s="1">
        <f t="shared" si="3"/>
        <v>0</v>
      </c>
      <c r="M16" s="66">
        <v>85</v>
      </c>
      <c r="N16" s="46"/>
      <c r="O16" s="46"/>
      <c r="P16" s="46"/>
      <c r="Q16" s="47"/>
    </row>
    <row r="17" spans="1:17" ht="26.1" customHeight="1" x14ac:dyDescent="0.2">
      <c r="A17" s="41">
        <v>6</v>
      </c>
      <c r="B17" s="42" t="s">
        <v>41</v>
      </c>
      <c r="C17" s="43">
        <v>10145246</v>
      </c>
      <c r="D17" s="41" t="s">
        <v>33</v>
      </c>
      <c r="E17" s="41">
        <v>1</v>
      </c>
      <c r="F17" s="44">
        <v>48947.03</v>
      </c>
      <c r="G17" s="44">
        <f t="shared" si="0"/>
        <v>48947.03</v>
      </c>
      <c r="H17" s="45"/>
      <c r="I17" s="45"/>
      <c r="J17" s="1">
        <f t="shared" si="1"/>
        <v>0</v>
      </c>
      <c r="K17" s="1">
        <f t="shared" si="2"/>
        <v>0</v>
      </c>
      <c r="L17" s="1">
        <f t="shared" si="3"/>
        <v>0</v>
      </c>
      <c r="M17" s="66">
        <v>42</v>
      </c>
      <c r="N17" s="46"/>
      <c r="O17" s="46"/>
      <c r="P17" s="46"/>
      <c r="Q17" s="47"/>
    </row>
    <row r="18" spans="1:17" ht="26.1" customHeight="1" x14ac:dyDescent="0.2">
      <c r="A18" s="41">
        <v>7</v>
      </c>
      <c r="B18" s="42" t="s">
        <v>42</v>
      </c>
      <c r="C18" s="43">
        <v>10127605</v>
      </c>
      <c r="D18" s="41" t="s">
        <v>33</v>
      </c>
      <c r="E18" s="41">
        <v>1</v>
      </c>
      <c r="F18" s="44">
        <v>66040.25</v>
      </c>
      <c r="G18" s="44">
        <f t="shared" si="0"/>
        <v>66040.25</v>
      </c>
      <c r="H18" s="45"/>
      <c r="I18" s="45"/>
      <c r="J18" s="1">
        <f t="shared" si="1"/>
        <v>0</v>
      </c>
      <c r="K18" s="1">
        <f t="shared" si="2"/>
        <v>0</v>
      </c>
      <c r="L18" s="1">
        <f t="shared" si="3"/>
        <v>0</v>
      </c>
      <c r="M18" s="66">
        <v>42</v>
      </c>
      <c r="N18" s="46"/>
      <c r="O18" s="46"/>
      <c r="P18" s="46"/>
      <c r="Q18" s="47"/>
    </row>
    <row r="19" spans="1:17" ht="26.1" customHeight="1" x14ac:dyDescent="0.2">
      <c r="A19" s="41">
        <v>8</v>
      </c>
      <c r="B19" s="42" t="s">
        <v>43</v>
      </c>
      <c r="C19" s="43">
        <v>10145264</v>
      </c>
      <c r="D19" s="41" t="s">
        <v>33</v>
      </c>
      <c r="E19" s="41">
        <v>1</v>
      </c>
      <c r="F19" s="44">
        <v>21236.23</v>
      </c>
      <c r="G19" s="44">
        <f t="shared" si="0"/>
        <v>21236.23</v>
      </c>
      <c r="H19" s="45"/>
      <c r="I19" s="45"/>
      <c r="J19" s="1">
        <f t="shared" si="1"/>
        <v>0</v>
      </c>
      <c r="K19" s="1">
        <f t="shared" si="2"/>
        <v>0</v>
      </c>
      <c r="L19" s="1">
        <f t="shared" si="3"/>
        <v>0</v>
      </c>
      <c r="M19" s="66">
        <v>42</v>
      </c>
      <c r="N19" s="46"/>
      <c r="O19" s="46"/>
      <c r="P19" s="46"/>
      <c r="Q19" s="47"/>
    </row>
    <row r="20" spans="1:17" ht="26.1" customHeight="1" x14ac:dyDescent="0.2">
      <c r="A20" s="41">
        <v>9</v>
      </c>
      <c r="B20" s="42" t="s">
        <v>44</v>
      </c>
      <c r="C20" s="43">
        <v>10145283</v>
      </c>
      <c r="D20" s="41" t="s">
        <v>33</v>
      </c>
      <c r="E20" s="41">
        <v>1</v>
      </c>
      <c r="F20" s="44">
        <v>71824.149999999994</v>
      </c>
      <c r="G20" s="44">
        <f t="shared" si="0"/>
        <v>71824.149999999994</v>
      </c>
      <c r="H20" s="45"/>
      <c r="I20" s="45"/>
      <c r="J20" s="1">
        <f t="shared" si="1"/>
        <v>0</v>
      </c>
      <c r="K20" s="1">
        <f t="shared" si="2"/>
        <v>0</v>
      </c>
      <c r="L20" s="1">
        <f t="shared" si="3"/>
        <v>0</v>
      </c>
      <c r="M20" s="66">
        <v>42</v>
      </c>
      <c r="N20" s="46"/>
      <c r="O20" s="46"/>
      <c r="P20" s="46"/>
      <c r="Q20" s="47"/>
    </row>
    <row r="21" spans="1:17" ht="26.1" customHeight="1" x14ac:dyDescent="0.2">
      <c r="A21" s="41">
        <v>10</v>
      </c>
      <c r="B21" s="42" t="s">
        <v>45</v>
      </c>
      <c r="C21" s="43">
        <v>10145249</v>
      </c>
      <c r="D21" s="41" t="s">
        <v>33</v>
      </c>
      <c r="E21" s="41">
        <v>1</v>
      </c>
      <c r="F21" s="44">
        <v>32048.73</v>
      </c>
      <c r="G21" s="44">
        <f t="shared" si="0"/>
        <v>32048.73</v>
      </c>
      <c r="H21" s="45"/>
      <c r="I21" s="45"/>
      <c r="J21" s="1">
        <f t="shared" si="1"/>
        <v>0</v>
      </c>
      <c r="K21" s="1">
        <f t="shared" si="2"/>
        <v>0</v>
      </c>
      <c r="L21" s="1">
        <f t="shared" si="3"/>
        <v>0</v>
      </c>
      <c r="M21" s="66">
        <v>42</v>
      </c>
      <c r="N21" s="46"/>
      <c r="O21" s="46"/>
      <c r="P21" s="46"/>
      <c r="Q21" s="47"/>
    </row>
    <row r="22" spans="1:17" ht="26.1" customHeight="1" x14ac:dyDescent="0.2">
      <c r="A22" s="41">
        <v>11</v>
      </c>
      <c r="B22" s="42" t="s">
        <v>46</v>
      </c>
      <c r="C22" s="43">
        <v>10159142</v>
      </c>
      <c r="D22" s="41" t="s">
        <v>33</v>
      </c>
      <c r="E22" s="41">
        <v>1</v>
      </c>
      <c r="F22" s="44">
        <v>12633.75</v>
      </c>
      <c r="G22" s="44">
        <f t="shared" si="0"/>
        <v>12633.75</v>
      </c>
      <c r="H22" s="45"/>
      <c r="I22" s="45"/>
      <c r="J22" s="1">
        <f t="shared" si="1"/>
        <v>0</v>
      </c>
      <c r="K22" s="1">
        <f t="shared" si="2"/>
        <v>0</v>
      </c>
      <c r="L22" s="1">
        <f t="shared" si="3"/>
        <v>0</v>
      </c>
      <c r="M22" s="66">
        <v>290</v>
      </c>
      <c r="N22" s="46"/>
      <c r="O22" s="46"/>
      <c r="P22" s="46"/>
      <c r="Q22" s="47"/>
    </row>
    <row r="23" spans="1:17" ht="26.1" customHeight="1" x14ac:dyDescent="0.2">
      <c r="A23" s="41">
        <v>12</v>
      </c>
      <c r="B23" s="42" t="s">
        <v>47</v>
      </c>
      <c r="C23" s="43">
        <v>10145247</v>
      </c>
      <c r="D23" s="41" t="s">
        <v>33</v>
      </c>
      <c r="E23" s="41">
        <v>1</v>
      </c>
      <c r="F23" s="44">
        <v>71824.149999999994</v>
      </c>
      <c r="G23" s="44">
        <f t="shared" si="0"/>
        <v>71824.149999999994</v>
      </c>
      <c r="H23" s="45"/>
      <c r="I23" s="45"/>
      <c r="J23" s="1">
        <f t="shared" si="1"/>
        <v>0</v>
      </c>
      <c r="K23" s="1">
        <f t="shared" si="2"/>
        <v>0</v>
      </c>
      <c r="L23" s="1">
        <f t="shared" si="3"/>
        <v>0</v>
      </c>
      <c r="M23" s="66">
        <v>42</v>
      </c>
      <c r="N23" s="46"/>
      <c r="O23" s="46"/>
      <c r="P23" s="46"/>
      <c r="Q23" s="47"/>
    </row>
    <row r="24" spans="1:17" ht="26.1" customHeight="1" x14ac:dyDescent="0.2">
      <c r="A24" s="41">
        <v>13</v>
      </c>
      <c r="B24" s="42" t="s">
        <v>48</v>
      </c>
      <c r="C24" s="43">
        <v>10145214</v>
      </c>
      <c r="D24" s="41" t="s">
        <v>33</v>
      </c>
      <c r="E24" s="41">
        <v>1</v>
      </c>
      <c r="F24" s="44">
        <v>38263.769999999997</v>
      </c>
      <c r="G24" s="44">
        <f t="shared" si="0"/>
        <v>38263.769999999997</v>
      </c>
      <c r="H24" s="45"/>
      <c r="I24" s="45"/>
      <c r="J24" s="1">
        <f t="shared" si="1"/>
        <v>0</v>
      </c>
      <c r="K24" s="1">
        <f t="shared" si="2"/>
        <v>0</v>
      </c>
      <c r="L24" s="1">
        <f t="shared" si="3"/>
        <v>0</v>
      </c>
      <c r="M24" s="66">
        <v>42</v>
      </c>
      <c r="N24" s="46"/>
      <c r="O24" s="46"/>
      <c r="P24" s="46"/>
      <c r="Q24" s="47"/>
    </row>
    <row r="25" spans="1:17" ht="26.1" customHeight="1" x14ac:dyDescent="0.2">
      <c r="A25" s="41">
        <v>14</v>
      </c>
      <c r="B25" s="42" t="s">
        <v>49</v>
      </c>
      <c r="C25" s="43">
        <v>10134226</v>
      </c>
      <c r="D25" s="41" t="s">
        <v>33</v>
      </c>
      <c r="E25" s="41">
        <v>1</v>
      </c>
      <c r="F25" s="44">
        <v>108747.5</v>
      </c>
      <c r="G25" s="44">
        <f t="shared" si="0"/>
        <v>108747.5</v>
      </c>
      <c r="H25" s="45"/>
      <c r="I25" s="45"/>
      <c r="J25" s="1">
        <f t="shared" si="1"/>
        <v>0</v>
      </c>
      <c r="K25" s="1">
        <f t="shared" si="2"/>
        <v>0</v>
      </c>
      <c r="L25" s="1">
        <f t="shared" si="3"/>
        <v>0</v>
      </c>
      <c r="M25" s="66">
        <v>85</v>
      </c>
      <c r="N25" s="46"/>
      <c r="O25" s="46"/>
      <c r="P25" s="46"/>
      <c r="Q25" s="47"/>
    </row>
    <row r="26" spans="1:17" ht="26.1" customHeight="1" x14ac:dyDescent="0.2">
      <c r="A26" s="41">
        <v>15</v>
      </c>
      <c r="B26" s="42" t="s">
        <v>50</v>
      </c>
      <c r="C26" s="43">
        <v>10145253</v>
      </c>
      <c r="D26" s="41" t="s">
        <v>33</v>
      </c>
      <c r="E26" s="41">
        <v>1</v>
      </c>
      <c r="F26" s="44">
        <v>81442.8</v>
      </c>
      <c r="G26" s="44">
        <f t="shared" si="0"/>
        <v>81442.8</v>
      </c>
      <c r="H26" s="45"/>
      <c r="I26" s="45"/>
      <c r="J26" s="1">
        <f t="shared" si="1"/>
        <v>0</v>
      </c>
      <c r="K26" s="1">
        <f t="shared" si="2"/>
        <v>0</v>
      </c>
      <c r="L26" s="1">
        <f t="shared" si="3"/>
        <v>0</v>
      </c>
      <c r="M26" s="66">
        <v>42</v>
      </c>
      <c r="N26" s="46"/>
      <c r="O26" s="46"/>
      <c r="P26" s="46"/>
      <c r="Q26" s="47"/>
    </row>
    <row r="27" spans="1:17" ht="26.1" customHeight="1" x14ac:dyDescent="0.2">
      <c r="A27" s="41">
        <v>16</v>
      </c>
      <c r="B27" s="42" t="s">
        <v>51</v>
      </c>
      <c r="C27" s="43">
        <v>10149276</v>
      </c>
      <c r="D27" s="41" t="s">
        <v>33</v>
      </c>
      <c r="E27" s="41">
        <v>1</v>
      </c>
      <c r="F27" s="44">
        <v>27885</v>
      </c>
      <c r="G27" s="44">
        <f t="shared" si="0"/>
        <v>27885</v>
      </c>
      <c r="H27" s="45"/>
      <c r="I27" s="45"/>
      <c r="J27" s="1">
        <f t="shared" si="1"/>
        <v>0</v>
      </c>
      <c r="K27" s="1">
        <f t="shared" si="2"/>
        <v>0</v>
      </c>
      <c r="L27" s="1">
        <f t="shared" si="3"/>
        <v>0</v>
      </c>
      <c r="M27" s="66">
        <v>14</v>
      </c>
      <c r="N27" s="46"/>
      <c r="O27" s="46"/>
      <c r="P27" s="46"/>
      <c r="Q27" s="47"/>
    </row>
    <row r="28" spans="1:17" ht="26.1" customHeight="1" x14ac:dyDescent="0.2">
      <c r="A28" s="41">
        <v>17</v>
      </c>
      <c r="B28" s="42" t="s">
        <v>52</v>
      </c>
      <c r="C28" s="43">
        <v>10159141</v>
      </c>
      <c r="D28" s="41" t="s">
        <v>33</v>
      </c>
      <c r="E28" s="41">
        <v>1</v>
      </c>
      <c r="F28" s="44">
        <v>9540</v>
      </c>
      <c r="G28" s="44">
        <f t="shared" si="0"/>
        <v>9540</v>
      </c>
      <c r="H28" s="45"/>
      <c r="I28" s="45"/>
      <c r="J28" s="1">
        <f t="shared" si="1"/>
        <v>0</v>
      </c>
      <c r="K28" s="1">
        <f t="shared" si="2"/>
        <v>0</v>
      </c>
      <c r="L28" s="1">
        <f t="shared" si="3"/>
        <v>0</v>
      </c>
      <c r="M28" s="66">
        <v>290</v>
      </c>
      <c r="N28" s="46"/>
      <c r="O28" s="46"/>
      <c r="P28" s="46"/>
      <c r="Q28" s="47"/>
    </row>
    <row r="29" spans="1:17" ht="26.1" customHeight="1" x14ac:dyDescent="0.2">
      <c r="A29" s="41">
        <v>18</v>
      </c>
      <c r="B29" s="42" t="s">
        <v>53</v>
      </c>
      <c r="C29" s="43">
        <v>10159097</v>
      </c>
      <c r="D29" s="41" t="s">
        <v>33</v>
      </c>
      <c r="E29" s="41">
        <v>1</v>
      </c>
      <c r="F29" s="44">
        <v>13500</v>
      </c>
      <c r="G29" s="44">
        <f t="shared" si="0"/>
        <v>13500</v>
      </c>
      <c r="H29" s="45"/>
      <c r="I29" s="45"/>
      <c r="J29" s="1">
        <f t="shared" si="1"/>
        <v>0</v>
      </c>
      <c r="K29" s="1">
        <f t="shared" si="2"/>
        <v>0</v>
      </c>
      <c r="L29" s="1">
        <f t="shared" si="3"/>
        <v>0</v>
      </c>
      <c r="M29" s="66">
        <v>290</v>
      </c>
      <c r="N29" s="46"/>
      <c r="O29" s="46"/>
      <c r="P29" s="46"/>
      <c r="Q29" s="47"/>
    </row>
    <row r="30" spans="1:17" ht="26.1" customHeight="1" x14ac:dyDescent="0.2">
      <c r="A30" s="41">
        <v>19</v>
      </c>
      <c r="B30" s="42" t="s">
        <v>54</v>
      </c>
      <c r="C30" s="43">
        <v>10159180</v>
      </c>
      <c r="D30" s="41" t="s">
        <v>33</v>
      </c>
      <c r="E30" s="41">
        <v>1</v>
      </c>
      <c r="F30" s="44">
        <v>18808.75</v>
      </c>
      <c r="G30" s="44">
        <f t="shared" si="0"/>
        <v>18808.75</v>
      </c>
      <c r="H30" s="45"/>
      <c r="I30" s="45"/>
      <c r="J30" s="1">
        <f t="shared" si="1"/>
        <v>0</v>
      </c>
      <c r="K30" s="1">
        <f t="shared" si="2"/>
        <v>0</v>
      </c>
      <c r="L30" s="1">
        <f t="shared" si="3"/>
        <v>0</v>
      </c>
      <c r="M30" s="66">
        <v>290</v>
      </c>
      <c r="N30" s="46"/>
      <c r="O30" s="46"/>
      <c r="P30" s="46"/>
      <c r="Q30" s="47"/>
    </row>
    <row r="31" spans="1:17" ht="26.1" customHeight="1" x14ac:dyDescent="0.2">
      <c r="A31" s="41">
        <v>20</v>
      </c>
      <c r="B31" s="42" t="s">
        <v>55</v>
      </c>
      <c r="C31" s="43">
        <v>10159095</v>
      </c>
      <c r="D31" s="41" t="s">
        <v>33</v>
      </c>
      <c r="E31" s="41">
        <v>1</v>
      </c>
      <c r="F31" s="44">
        <v>16611.25</v>
      </c>
      <c r="G31" s="44">
        <f t="shared" si="0"/>
        <v>16611.25</v>
      </c>
      <c r="H31" s="45"/>
      <c r="I31" s="45"/>
      <c r="J31" s="1">
        <f t="shared" si="1"/>
        <v>0</v>
      </c>
      <c r="K31" s="1">
        <f t="shared" si="2"/>
        <v>0</v>
      </c>
      <c r="L31" s="1">
        <f t="shared" si="3"/>
        <v>0</v>
      </c>
      <c r="M31" s="66">
        <v>290</v>
      </c>
      <c r="N31" s="46"/>
      <c r="O31" s="46"/>
      <c r="P31" s="46"/>
      <c r="Q31" s="47"/>
    </row>
    <row r="32" spans="1:17" ht="26.1" customHeight="1" x14ac:dyDescent="0.2">
      <c r="A32" s="41">
        <v>21</v>
      </c>
      <c r="B32" s="42" t="s">
        <v>56</v>
      </c>
      <c r="C32" s="43">
        <v>102009918</v>
      </c>
      <c r="D32" s="41" t="s">
        <v>33</v>
      </c>
      <c r="E32" s="41">
        <v>1</v>
      </c>
      <c r="F32" s="44">
        <v>6387.71</v>
      </c>
      <c r="G32" s="44">
        <f t="shared" si="0"/>
        <v>6387.71</v>
      </c>
      <c r="H32" s="45"/>
      <c r="I32" s="45"/>
      <c r="J32" s="1">
        <f t="shared" si="1"/>
        <v>0</v>
      </c>
      <c r="K32" s="1">
        <f t="shared" si="2"/>
        <v>0</v>
      </c>
      <c r="L32" s="1">
        <f t="shared" si="3"/>
        <v>0</v>
      </c>
      <c r="M32" s="66">
        <v>42</v>
      </c>
      <c r="N32" s="46"/>
      <c r="O32" s="46"/>
      <c r="P32" s="46"/>
      <c r="Q32" s="47"/>
    </row>
    <row r="33" spans="1:17" ht="26.1" customHeight="1" x14ac:dyDescent="0.2">
      <c r="A33" s="41">
        <v>22</v>
      </c>
      <c r="B33" s="42" t="s">
        <v>57</v>
      </c>
      <c r="C33" s="43">
        <v>102002371</v>
      </c>
      <c r="D33" s="41" t="s">
        <v>33</v>
      </c>
      <c r="E33" s="41">
        <v>1</v>
      </c>
      <c r="F33" s="44">
        <v>3792457.5</v>
      </c>
      <c r="G33" s="44">
        <f t="shared" si="0"/>
        <v>3792457.5</v>
      </c>
      <c r="H33" s="45"/>
      <c r="I33" s="45"/>
      <c r="J33" s="1">
        <f t="shared" si="1"/>
        <v>0</v>
      </c>
      <c r="K33" s="1">
        <f t="shared" si="2"/>
        <v>0</v>
      </c>
      <c r="L33" s="1">
        <f t="shared" si="3"/>
        <v>0</v>
      </c>
      <c r="M33" s="66">
        <v>290</v>
      </c>
      <c r="N33" s="46"/>
      <c r="O33" s="46"/>
      <c r="P33" s="46"/>
      <c r="Q33" s="47"/>
    </row>
    <row r="34" spans="1:17" ht="26.1" customHeight="1" x14ac:dyDescent="0.2">
      <c r="A34" s="41">
        <v>23</v>
      </c>
      <c r="B34" s="42" t="s">
        <v>58</v>
      </c>
      <c r="C34" s="43">
        <v>10159098</v>
      </c>
      <c r="D34" s="41" t="s">
        <v>33</v>
      </c>
      <c r="E34" s="41">
        <v>1</v>
      </c>
      <c r="F34" s="44">
        <v>14966.25</v>
      </c>
      <c r="G34" s="44">
        <f t="shared" si="0"/>
        <v>14966.25</v>
      </c>
      <c r="H34" s="45"/>
      <c r="I34" s="45"/>
      <c r="J34" s="1">
        <f t="shared" si="1"/>
        <v>0</v>
      </c>
      <c r="K34" s="1">
        <f t="shared" si="2"/>
        <v>0</v>
      </c>
      <c r="L34" s="1">
        <f t="shared" si="3"/>
        <v>0</v>
      </c>
      <c r="M34" s="66">
        <v>290</v>
      </c>
      <c r="N34" s="46"/>
      <c r="O34" s="46"/>
      <c r="P34" s="46"/>
      <c r="Q34" s="47"/>
    </row>
    <row r="35" spans="1:17" ht="26.1" customHeight="1" x14ac:dyDescent="0.2">
      <c r="A35" s="41">
        <v>24</v>
      </c>
      <c r="B35" s="42" t="s">
        <v>59</v>
      </c>
      <c r="C35" s="43">
        <v>102003128</v>
      </c>
      <c r="D35" s="41" t="s">
        <v>33</v>
      </c>
      <c r="E35" s="41">
        <v>1</v>
      </c>
      <c r="F35" s="44">
        <v>16219.28</v>
      </c>
      <c r="G35" s="44">
        <f t="shared" si="0"/>
        <v>16219.28</v>
      </c>
      <c r="H35" s="45"/>
      <c r="I35" s="45"/>
      <c r="J35" s="1">
        <f t="shared" si="1"/>
        <v>0</v>
      </c>
      <c r="K35" s="1">
        <f t="shared" si="2"/>
        <v>0</v>
      </c>
      <c r="L35" s="1">
        <f t="shared" si="3"/>
        <v>0</v>
      </c>
      <c r="M35" s="66">
        <v>28</v>
      </c>
      <c r="N35" s="46"/>
      <c r="O35" s="46"/>
      <c r="P35" s="46"/>
      <c r="Q35" s="47"/>
    </row>
    <row r="36" spans="1:17" ht="26.1" customHeight="1" x14ac:dyDescent="0.2">
      <c r="A36" s="41">
        <v>25</v>
      </c>
      <c r="B36" s="42" t="s">
        <v>60</v>
      </c>
      <c r="C36" s="43">
        <v>102003117</v>
      </c>
      <c r="D36" s="41" t="s">
        <v>33</v>
      </c>
      <c r="E36" s="41">
        <v>1</v>
      </c>
      <c r="F36" s="44">
        <v>14656.78</v>
      </c>
      <c r="G36" s="44">
        <f t="shared" si="0"/>
        <v>14656.78</v>
      </c>
      <c r="H36" s="45"/>
      <c r="I36" s="45"/>
      <c r="J36" s="1">
        <f t="shared" si="1"/>
        <v>0</v>
      </c>
      <c r="K36" s="1">
        <f t="shared" si="2"/>
        <v>0</v>
      </c>
      <c r="L36" s="1">
        <f t="shared" si="3"/>
        <v>0</v>
      </c>
      <c r="M36" s="66">
        <v>28</v>
      </c>
      <c r="N36" s="46"/>
      <c r="O36" s="46"/>
      <c r="P36" s="46"/>
      <c r="Q36" s="47"/>
    </row>
    <row r="37" spans="1:17" ht="26.1" customHeight="1" x14ac:dyDescent="0.2">
      <c r="A37" s="41">
        <v>26</v>
      </c>
      <c r="B37" s="42" t="s">
        <v>61</v>
      </c>
      <c r="C37" s="43">
        <v>102003244</v>
      </c>
      <c r="D37" s="41" t="s">
        <v>33</v>
      </c>
      <c r="E37" s="41">
        <v>1</v>
      </c>
      <c r="F37" s="44">
        <v>5676.91</v>
      </c>
      <c r="G37" s="44">
        <f t="shared" si="0"/>
        <v>5676.91</v>
      </c>
      <c r="H37" s="45"/>
      <c r="I37" s="45"/>
      <c r="J37" s="1">
        <f t="shared" si="1"/>
        <v>0</v>
      </c>
      <c r="K37" s="1">
        <f t="shared" si="2"/>
        <v>0</v>
      </c>
      <c r="L37" s="1">
        <f t="shared" si="3"/>
        <v>0</v>
      </c>
      <c r="M37" s="66">
        <v>28</v>
      </c>
      <c r="N37" s="46"/>
      <c r="O37" s="46"/>
      <c r="P37" s="46"/>
      <c r="Q37" s="47"/>
    </row>
    <row r="38" spans="1:17" x14ac:dyDescent="0.2">
      <c r="A38" s="16"/>
      <c r="B38" s="17"/>
      <c r="C38" s="18"/>
      <c r="D38" s="16"/>
      <c r="E38" s="19"/>
      <c r="F38" s="20" t="s">
        <v>22</v>
      </c>
      <c r="G38" s="20">
        <f>SUM(G12:G37)</f>
        <v>4734019.870000001</v>
      </c>
      <c r="H38" s="20"/>
      <c r="I38" s="20"/>
      <c r="J38" s="20"/>
      <c r="K38" s="20"/>
      <c r="L38" s="20"/>
      <c r="M38" s="74"/>
      <c r="N38" s="21"/>
      <c r="O38" s="21"/>
      <c r="P38" s="21"/>
      <c r="Q38" s="48"/>
    </row>
    <row r="39" spans="1:17" x14ac:dyDescent="0.2">
      <c r="A39" s="16"/>
      <c r="B39" s="17"/>
      <c r="C39" s="18"/>
      <c r="D39" s="16"/>
      <c r="E39" s="19"/>
      <c r="F39" s="38"/>
      <c r="G39" s="38"/>
      <c r="H39" s="20"/>
      <c r="I39" s="20"/>
      <c r="J39" s="20"/>
      <c r="K39" s="22"/>
      <c r="L39" s="22"/>
      <c r="M39" s="67"/>
      <c r="N39" s="21"/>
      <c r="O39" s="21"/>
      <c r="P39" s="21"/>
      <c r="Q39" s="48"/>
    </row>
    <row r="40" spans="1:17" x14ac:dyDescent="0.2">
      <c r="A40" s="16"/>
      <c r="B40" s="17"/>
      <c r="C40" s="18"/>
      <c r="D40" s="16"/>
      <c r="E40" s="19"/>
      <c r="F40" s="38"/>
      <c r="G40" s="38"/>
      <c r="H40" s="20"/>
      <c r="I40" s="20"/>
      <c r="J40" s="20"/>
      <c r="K40" s="22"/>
      <c r="L40" s="22"/>
      <c r="M40" s="67"/>
      <c r="N40" s="21"/>
      <c r="O40" s="21"/>
      <c r="P40" s="21"/>
      <c r="Q40" s="48"/>
    </row>
    <row r="41" spans="1:17" x14ac:dyDescent="0.2">
      <c r="A41" s="49" t="s">
        <v>62</v>
      </c>
      <c r="B41" s="17"/>
      <c r="C41" s="20">
        <v>6439066.5700000003</v>
      </c>
      <c r="D41" s="16"/>
      <c r="E41" s="19"/>
      <c r="F41" s="38"/>
      <c r="G41" s="38"/>
      <c r="H41" s="20"/>
      <c r="I41" s="20"/>
      <c r="J41" s="20"/>
      <c r="K41" s="22"/>
      <c r="L41" s="22"/>
      <c r="M41" s="67"/>
      <c r="N41" s="21"/>
      <c r="O41" s="21"/>
      <c r="P41" s="21"/>
      <c r="Q41" s="48"/>
    </row>
    <row r="42" spans="1:17" x14ac:dyDescent="0.2">
      <c r="A42" s="49" t="s">
        <v>23</v>
      </c>
      <c r="B42" s="49"/>
      <c r="C42" s="20">
        <f>C41*1.18</f>
        <v>7598098.5526000001</v>
      </c>
      <c r="D42" s="16"/>
      <c r="E42" s="50"/>
      <c r="F42" s="51"/>
      <c r="G42" s="40"/>
      <c r="H42" s="50"/>
      <c r="I42" s="50"/>
      <c r="J42" s="52"/>
      <c r="K42" s="52"/>
      <c r="L42" s="52"/>
      <c r="M42" s="67"/>
      <c r="N42" s="53"/>
      <c r="O42" s="53"/>
      <c r="P42" s="53"/>
      <c r="Q42" s="48"/>
    </row>
    <row r="43" spans="1:17" x14ac:dyDescent="0.2">
      <c r="A43" s="16"/>
      <c r="B43" s="16"/>
      <c r="C43" s="16"/>
      <c r="D43" s="16"/>
      <c r="E43" s="54"/>
      <c r="F43" s="55"/>
      <c r="G43" s="50"/>
      <c r="H43" s="50"/>
      <c r="I43" s="50"/>
      <c r="J43" s="52"/>
      <c r="K43" s="52"/>
      <c r="L43" s="52"/>
      <c r="M43" s="63"/>
      <c r="N43" s="53"/>
      <c r="O43" s="53"/>
      <c r="P43" s="53"/>
      <c r="Q43" s="48"/>
    </row>
    <row r="44" spans="1:17" x14ac:dyDescent="0.2">
      <c r="A44" s="56" t="s">
        <v>24</v>
      </c>
      <c r="B44" s="56"/>
      <c r="C44" s="56"/>
      <c r="D44" s="56"/>
      <c r="E44" s="56"/>
      <c r="F44" s="56"/>
      <c r="G44" s="56"/>
      <c r="H44" s="56"/>
      <c r="I44" s="56"/>
      <c r="J44" s="52"/>
      <c r="K44" s="52"/>
      <c r="L44" s="52"/>
      <c r="M44" s="63"/>
      <c r="N44" s="53"/>
      <c r="O44" s="53"/>
      <c r="P44" s="53"/>
      <c r="Q44" s="48"/>
    </row>
    <row r="45" spans="1:17" x14ac:dyDescent="0.2">
      <c r="A45" s="56" t="s">
        <v>25</v>
      </c>
      <c r="B45" s="56"/>
      <c r="C45" s="56"/>
      <c r="D45" s="56"/>
      <c r="E45" s="56"/>
      <c r="F45" s="56"/>
      <c r="G45" s="56"/>
      <c r="H45" s="56"/>
      <c r="I45" s="56"/>
      <c r="J45" s="52"/>
      <c r="K45" s="52"/>
      <c r="L45" s="52"/>
      <c r="M45" s="63"/>
      <c r="N45" s="53"/>
      <c r="O45" s="53"/>
      <c r="P45" s="53"/>
      <c r="Q45" s="48"/>
    </row>
    <row r="46" spans="1:17" x14ac:dyDescent="0.2">
      <c r="A46" s="56" t="s">
        <v>26</v>
      </c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63"/>
      <c r="N46" s="56"/>
      <c r="O46" s="56"/>
      <c r="P46" s="53"/>
      <c r="Q46" s="48"/>
    </row>
    <row r="47" spans="1:17" x14ac:dyDescent="0.2">
      <c r="A47" s="56"/>
      <c r="B47" s="56"/>
      <c r="C47" s="56"/>
      <c r="D47" s="56"/>
      <c r="E47" s="56"/>
      <c r="F47" s="56"/>
      <c r="G47" s="56"/>
      <c r="H47" s="56"/>
      <c r="I47" s="56"/>
      <c r="J47" s="56"/>
      <c r="K47" s="56"/>
      <c r="L47" s="56"/>
      <c r="M47" s="68"/>
      <c r="N47" s="56"/>
      <c r="O47" s="56"/>
      <c r="P47" s="53"/>
      <c r="Q47" s="48"/>
    </row>
    <row r="48" spans="1:17" x14ac:dyDescent="0.2">
      <c r="A48" s="56" t="s">
        <v>27</v>
      </c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68"/>
      <c r="N48" s="56"/>
      <c r="O48" s="56"/>
      <c r="P48" s="53"/>
      <c r="Q48" s="48"/>
    </row>
    <row r="49" spans="1:17" x14ac:dyDescent="0.2">
      <c r="A49" s="57"/>
      <c r="B49" s="57"/>
      <c r="C49" s="57"/>
      <c r="D49" s="57"/>
      <c r="E49" s="57"/>
      <c r="F49" s="58"/>
      <c r="G49" s="58"/>
      <c r="H49" s="58"/>
      <c r="I49" s="58"/>
      <c r="J49" s="58"/>
      <c r="K49" s="58"/>
      <c r="L49" s="58"/>
      <c r="M49" s="68"/>
      <c r="N49" s="57"/>
      <c r="O49" s="57"/>
      <c r="P49" s="57"/>
      <c r="Q49" s="48"/>
    </row>
    <row r="50" spans="1:17" x14ac:dyDescent="0.2">
      <c r="A50" s="32" t="s">
        <v>28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69"/>
      <c r="N50" s="32"/>
      <c r="O50" s="32"/>
      <c r="P50" s="53"/>
      <c r="Q50" s="48"/>
    </row>
    <row r="51" spans="1:17" x14ac:dyDescent="0.2">
      <c r="A51" s="29" t="s">
        <v>29</v>
      </c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71"/>
      <c r="N51" s="29"/>
      <c r="O51" s="32"/>
      <c r="P51" s="53"/>
      <c r="Q51" s="48"/>
    </row>
    <row r="52" spans="1:17" x14ac:dyDescent="0.2">
      <c r="A52" s="57"/>
      <c r="B52" s="57"/>
      <c r="C52" s="57"/>
      <c r="D52" s="57"/>
      <c r="E52" s="57"/>
      <c r="F52" s="58"/>
      <c r="G52" s="58"/>
      <c r="H52" s="58"/>
      <c r="I52" s="58"/>
      <c r="J52" s="58"/>
      <c r="K52" s="58"/>
      <c r="L52" s="58"/>
      <c r="M52" s="76"/>
      <c r="N52" s="57"/>
      <c r="O52" s="57"/>
      <c r="P52" s="57"/>
      <c r="Q52" s="48"/>
    </row>
    <row r="53" spans="1:17" x14ac:dyDescent="0.2">
      <c r="A53" s="59"/>
      <c r="B53" s="59"/>
      <c r="C53" s="59"/>
      <c r="D53" s="59"/>
      <c r="E53" s="59"/>
      <c r="F53" s="60"/>
      <c r="G53" s="60"/>
      <c r="H53" s="60"/>
      <c r="I53" s="60"/>
      <c r="J53" s="60"/>
      <c r="K53" s="60"/>
      <c r="L53" s="60"/>
      <c r="M53" s="69"/>
      <c r="N53" s="59"/>
      <c r="O53" s="59"/>
      <c r="P53" s="59"/>
      <c r="Q53" s="48"/>
    </row>
    <row r="54" spans="1:17" x14ac:dyDescent="0.2">
      <c r="A54" s="57"/>
      <c r="B54" s="57"/>
      <c r="C54" s="57"/>
      <c r="D54" s="57"/>
      <c r="E54" s="57"/>
      <c r="F54" s="58"/>
      <c r="G54" s="58"/>
      <c r="H54" s="58"/>
      <c r="I54" s="58"/>
      <c r="J54" s="22"/>
      <c r="K54" s="22"/>
      <c r="L54" s="22"/>
      <c r="M54" s="72"/>
      <c r="N54" s="21"/>
      <c r="O54" s="21"/>
      <c r="P54" s="21"/>
      <c r="Q54" s="48"/>
    </row>
    <row r="55" spans="1:17" x14ac:dyDescent="0.2">
      <c r="A55" s="82" t="s">
        <v>30</v>
      </c>
      <c r="B55" s="82"/>
      <c r="C55" s="82"/>
      <c r="D55" s="82"/>
      <c r="E55" s="82"/>
      <c r="F55" s="82"/>
      <c r="G55" s="50"/>
      <c r="H55" s="50"/>
      <c r="I55" s="50"/>
      <c r="J55" s="22"/>
      <c r="K55" s="22"/>
      <c r="L55" s="22"/>
      <c r="M55" s="64"/>
      <c r="N55" s="21"/>
      <c r="O55" s="21"/>
      <c r="P55" s="21"/>
      <c r="Q55" s="48"/>
    </row>
    <row r="56" spans="1:17" ht="15.75" x14ac:dyDescent="0.2">
      <c r="A56" s="81" t="s">
        <v>31</v>
      </c>
      <c r="B56" s="81"/>
      <c r="C56" s="81"/>
      <c r="D56" s="81"/>
      <c r="E56" s="81"/>
      <c r="F56" s="81"/>
      <c r="G56" s="50"/>
      <c r="H56" s="50"/>
      <c r="I56" s="50"/>
      <c r="J56" s="22"/>
      <c r="K56" s="22"/>
      <c r="L56" s="22"/>
      <c r="M56" s="64"/>
      <c r="N56" s="21"/>
      <c r="O56" s="21"/>
      <c r="P56" s="21"/>
      <c r="Q56" s="48"/>
    </row>
    <row r="57" spans="1:17" x14ac:dyDescent="0.2">
      <c r="A57" s="82" t="s">
        <v>30</v>
      </c>
      <c r="B57" s="82"/>
      <c r="C57" s="82"/>
      <c r="D57" s="82"/>
      <c r="E57" s="82"/>
      <c r="F57" s="82"/>
      <c r="G57" s="50"/>
      <c r="H57" s="50"/>
      <c r="I57" s="50"/>
      <c r="J57" s="22"/>
      <c r="K57" s="22"/>
      <c r="L57" s="22"/>
      <c r="M57" s="64"/>
      <c r="N57" s="21"/>
      <c r="O57" s="21"/>
      <c r="P57" s="21"/>
      <c r="Q57" s="48"/>
    </row>
    <row r="58" spans="1:17" ht="15.75" x14ac:dyDescent="0.2">
      <c r="A58" s="81" t="s">
        <v>32</v>
      </c>
      <c r="B58" s="81"/>
      <c r="C58" s="81"/>
      <c r="D58" s="81"/>
      <c r="E58" s="81"/>
      <c r="F58" s="55"/>
      <c r="G58" s="50"/>
      <c r="H58" s="50"/>
      <c r="I58" s="50"/>
      <c r="J58" s="22"/>
      <c r="K58" s="22"/>
      <c r="L58" s="22"/>
      <c r="M58" s="64"/>
      <c r="N58" s="21"/>
      <c r="O58" s="21"/>
      <c r="P58" s="21"/>
      <c r="Q58" s="48"/>
    </row>
    <row r="59" spans="1:17" x14ac:dyDescent="0.2">
      <c r="A59" s="16"/>
      <c r="B59" s="16"/>
      <c r="C59" s="16"/>
      <c r="D59" s="16"/>
      <c r="E59" s="54"/>
      <c r="F59" s="55"/>
      <c r="G59" s="55"/>
      <c r="H59" s="50"/>
      <c r="I59" s="50"/>
      <c r="J59" s="50"/>
      <c r="K59" s="22"/>
      <c r="L59" s="22"/>
      <c r="M59" s="64"/>
      <c r="N59" s="21"/>
      <c r="O59" s="21"/>
      <c r="P59" s="21"/>
      <c r="Q59" s="48"/>
    </row>
    <row r="60" spans="1:17" x14ac:dyDescent="0.2">
      <c r="A60" s="16"/>
      <c r="B60" s="16"/>
      <c r="C60" s="16"/>
      <c r="D60" s="16"/>
      <c r="E60" s="54"/>
      <c r="F60" s="55"/>
      <c r="G60" s="55"/>
      <c r="H60" s="50"/>
      <c r="I60" s="50"/>
      <c r="J60" s="50"/>
      <c r="K60" s="22"/>
      <c r="L60" s="22"/>
      <c r="M60" s="64"/>
      <c r="N60" s="21"/>
      <c r="O60" s="21"/>
      <c r="P60" s="21"/>
      <c r="Q60" s="48"/>
    </row>
    <row r="61" spans="1:17" x14ac:dyDescent="0.2">
      <c r="A61" s="61"/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4"/>
      <c r="N61" s="61"/>
      <c r="O61" s="61"/>
      <c r="P61" s="61"/>
      <c r="Q61" s="48"/>
    </row>
    <row r="62" spans="1:17" x14ac:dyDescent="0.2">
      <c r="A62" s="61"/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N62" s="61"/>
      <c r="O62" s="61"/>
      <c r="P62" s="61"/>
      <c r="Q62" s="48"/>
    </row>
    <row r="63" spans="1:17" x14ac:dyDescent="0.2">
      <c r="A63" s="61"/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N63" s="61"/>
      <c r="O63" s="61"/>
      <c r="P63" s="61"/>
      <c r="Q63" s="48"/>
    </row>
    <row r="64" spans="1:17" x14ac:dyDescent="0.2">
      <c r="A64" s="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N64" s="61"/>
      <c r="O64" s="61"/>
      <c r="P64" s="61"/>
      <c r="Q64" s="48"/>
    </row>
    <row r="65" spans="1:17" x14ac:dyDescent="0.2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N65" s="61"/>
      <c r="O65" s="61"/>
      <c r="P65" s="61"/>
      <c r="Q65" s="48"/>
    </row>
    <row r="66" spans="1:17" x14ac:dyDescent="0.2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N66" s="61"/>
      <c r="O66" s="61"/>
      <c r="P66" s="61"/>
      <c r="Q66" s="48"/>
    </row>
    <row r="67" spans="1:17" x14ac:dyDescent="0.2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N67" s="61"/>
      <c r="O67" s="61"/>
      <c r="P67" s="61"/>
      <c r="Q67" s="48"/>
    </row>
    <row r="68" spans="1:17" x14ac:dyDescent="0.2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N68" s="61"/>
      <c r="O68" s="61"/>
      <c r="P68" s="61"/>
      <c r="Q68" s="48"/>
    </row>
    <row r="69" spans="1:17" x14ac:dyDescent="0.2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N69" s="61"/>
      <c r="O69" s="61"/>
      <c r="P69" s="61"/>
      <c r="Q69" s="48"/>
    </row>
    <row r="70" spans="1:17" x14ac:dyDescent="0.2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N70" s="61"/>
      <c r="O70" s="61"/>
      <c r="P70" s="61"/>
      <c r="Q70" s="48"/>
    </row>
    <row r="71" spans="1:17" x14ac:dyDescent="0.2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N71" s="61"/>
      <c r="O71" s="61"/>
      <c r="P71" s="61"/>
      <c r="Q71" s="48"/>
    </row>
    <row r="72" spans="1:17" x14ac:dyDescent="0.2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N72" s="61"/>
      <c r="O72" s="61"/>
      <c r="P72" s="61"/>
      <c r="Q72" s="48"/>
    </row>
    <row r="73" spans="1:17" x14ac:dyDescent="0.2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N73" s="61"/>
      <c r="O73" s="61"/>
      <c r="P73" s="61"/>
      <c r="Q73" s="48"/>
    </row>
    <row r="74" spans="1:17" x14ac:dyDescent="0.2">
      <c r="A74" s="61"/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N74" s="61"/>
      <c r="O74" s="61"/>
      <c r="P74" s="61"/>
      <c r="Q74" s="48"/>
    </row>
    <row r="75" spans="1:17" x14ac:dyDescent="0.2">
      <c r="A75" s="61"/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  <c r="N75" s="61"/>
      <c r="O75" s="61"/>
      <c r="P75" s="61"/>
      <c r="Q75" s="48"/>
    </row>
    <row r="76" spans="1:17" x14ac:dyDescent="0.2">
      <c r="A76" s="61"/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  <c r="N76" s="61"/>
      <c r="O76" s="61"/>
      <c r="P76" s="61"/>
      <c r="Q76" s="48"/>
    </row>
    <row r="77" spans="1:17" x14ac:dyDescent="0.2">
      <c r="A77" s="61"/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N77" s="61"/>
      <c r="O77" s="61"/>
      <c r="P77" s="61"/>
      <c r="Q77" s="48"/>
    </row>
    <row r="78" spans="1:17" x14ac:dyDescent="0.2">
      <c r="A78" s="61"/>
      <c r="B78" s="61"/>
      <c r="C78" s="61"/>
      <c r="D78" s="61"/>
      <c r="E78" s="61"/>
      <c r="F78" s="61"/>
      <c r="G78" s="61"/>
      <c r="H78" s="61"/>
      <c r="I78" s="61"/>
      <c r="J78" s="61"/>
      <c r="K78" s="61"/>
      <c r="L78" s="61"/>
      <c r="N78" s="61"/>
      <c r="O78" s="61"/>
      <c r="P78" s="61"/>
      <c r="Q78" s="48"/>
    </row>
    <row r="79" spans="1:17" x14ac:dyDescent="0.2">
      <c r="A79" s="61"/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N79" s="61"/>
      <c r="O79" s="61"/>
      <c r="P79" s="61"/>
      <c r="Q79" s="48"/>
    </row>
    <row r="80" spans="1:17" x14ac:dyDescent="0.2">
      <c r="A80" s="61"/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N80" s="61"/>
      <c r="O80" s="61"/>
      <c r="P80" s="61"/>
      <c r="Q80" s="48"/>
    </row>
    <row r="81" spans="1:17" x14ac:dyDescent="0.2">
      <c r="A81" s="61"/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N81" s="61"/>
      <c r="O81" s="61"/>
      <c r="P81" s="61"/>
      <c r="Q81" s="48"/>
    </row>
    <row r="82" spans="1:17" x14ac:dyDescent="0.2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N82" s="61"/>
      <c r="O82" s="61"/>
      <c r="P82" s="61"/>
      <c r="Q82" s="62"/>
    </row>
  </sheetData>
  <mergeCells count="9">
    <mergeCell ref="M1:Q1"/>
    <mergeCell ref="M2:Q2"/>
    <mergeCell ref="A58:E58"/>
    <mergeCell ref="A56:F56"/>
    <mergeCell ref="A57:F57"/>
    <mergeCell ref="A4:P4"/>
    <mergeCell ref="A6:P6"/>
    <mergeCell ref="A8:P8"/>
    <mergeCell ref="A55:F55"/>
  </mergeCells>
  <pageMargins left="0" right="0" top="0" bottom="0" header="0.31496062992125984" footer="0.31496062992125984"/>
  <pageSetup paperSize="9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Спец-я</vt:lpstr>
      <vt:lpstr>НМЦ</vt:lpstr>
      <vt:lpstr>НМЦ!Заголовки_для_печати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Проскурина Наталья Сергеевна</cp:lastModifiedBy>
  <cp:lastPrinted>2017-01-17T13:15:48Z</cp:lastPrinted>
  <dcterms:created xsi:type="dcterms:W3CDTF">2008-11-05T06:12:43Z</dcterms:created>
  <dcterms:modified xsi:type="dcterms:W3CDTF">2017-03-23T12:50:53Z</dcterms:modified>
</cp:coreProperties>
</file>